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раскрытие информа 21\"/>
    </mc:Choice>
  </mc:AlternateContent>
  <bookViews>
    <workbookView xWindow="120" yWindow="120" windowWidth="15480" windowHeight="11640"/>
  </bookViews>
  <sheets>
    <sheet name="Форма 3 - г" sheetId="6" r:id="rId1"/>
  </sheets>
  <definedNames>
    <definedName name="_xlnm._FilterDatabase" localSheetId="0" hidden="1">'Форма 3 - г'!$A$5:$FK$8</definedName>
    <definedName name="_xlnm.Print_Area" localSheetId="0">'Форма 3 - г'!$A$1:$FK$62</definedName>
  </definedNames>
  <calcPr calcId="162913"/>
</workbook>
</file>

<file path=xl/calcChain.xml><?xml version="1.0" encoding="utf-8"?>
<calcChain xmlns="http://schemas.openxmlformats.org/spreadsheetml/2006/main">
  <c r="DD44" i="6" l="1"/>
  <c r="DD14" i="6"/>
  <c r="DD39" i="6"/>
  <c r="DD54" i="6"/>
  <c r="DD49" i="6"/>
  <c r="DD9" i="6"/>
  <c r="CN19" i="6" l="1"/>
  <c r="BK29" i="6"/>
  <c r="DR56" i="6"/>
  <c r="DD56" i="6"/>
  <c r="CN56" i="6"/>
  <c r="BZ56" i="6"/>
  <c r="BK56" i="6"/>
  <c r="EV54" i="6"/>
  <c r="EV56" i="6" s="1"/>
  <c r="EH54" i="6"/>
  <c r="EH56" i="6" s="1"/>
  <c r="EV49" i="6"/>
  <c r="EV51" i="6" s="1"/>
  <c r="EH49" i="6"/>
  <c r="EH51" i="6" s="1"/>
  <c r="EV44" i="6"/>
  <c r="EV46" i="6" s="1"/>
  <c r="EH44" i="6"/>
  <c r="EH46" i="6" s="1"/>
  <c r="DR51" i="6"/>
  <c r="DR46" i="6"/>
  <c r="DD51" i="6"/>
  <c r="CN51" i="6"/>
  <c r="BZ51" i="6"/>
  <c r="BK51" i="6"/>
  <c r="DD46" i="6"/>
  <c r="CN46" i="6"/>
  <c r="BZ46" i="6"/>
  <c r="BK46" i="6"/>
  <c r="EV39" i="6" l="1"/>
  <c r="EV41" i="6" s="1"/>
  <c r="EH39" i="6"/>
  <c r="EH41" i="6" s="1"/>
  <c r="CN29" i="6"/>
  <c r="DR41" i="6" l="1"/>
  <c r="DD41" i="6"/>
  <c r="CN41" i="6"/>
  <c r="BK41" i="6"/>
  <c r="BZ41" i="6"/>
  <c r="DR36" i="6" l="1"/>
  <c r="DD36" i="6"/>
  <c r="CN36" i="6"/>
  <c r="BZ36" i="6"/>
  <c r="BK36" i="6"/>
  <c r="EV34" i="6"/>
  <c r="EV36" i="6" s="1"/>
  <c r="EH34" i="6"/>
  <c r="EH36" i="6" s="1"/>
  <c r="DR31" i="6"/>
  <c r="DD31" i="6"/>
  <c r="BZ31" i="6"/>
  <c r="BK31" i="6"/>
  <c r="EH29" i="6"/>
  <c r="EH31" i="6" s="1"/>
  <c r="CN31" i="6"/>
  <c r="DD26" i="6"/>
  <c r="DR26" i="6"/>
  <c r="BK26" i="6"/>
  <c r="DD21" i="6"/>
  <c r="BZ21" i="6"/>
  <c r="BK21" i="6"/>
  <c r="EH19" i="6"/>
  <c r="EH21" i="6" s="1"/>
  <c r="DR21" i="6"/>
  <c r="CN21" i="6"/>
  <c r="DR16" i="6"/>
  <c r="DD16" i="6"/>
  <c r="CN16" i="6"/>
  <c r="BZ16" i="6"/>
  <c r="BK16" i="6"/>
  <c r="EV14" i="6"/>
  <c r="EV16" i="6" s="1"/>
  <c r="EH14" i="6"/>
  <c r="EH16" i="6" s="1"/>
  <c r="DR11" i="6"/>
  <c r="DD11" i="6"/>
  <c r="CN11" i="6"/>
  <c r="BZ11" i="6"/>
  <c r="BK11" i="6"/>
  <c r="EV9" i="6"/>
  <c r="EV11" i="6" s="1"/>
  <c r="EH9" i="6"/>
  <c r="EH11" i="6" s="1"/>
  <c r="EV24" i="6" l="1"/>
  <c r="EV26" i="6" s="1"/>
  <c r="CN26" i="6"/>
  <c r="EV19" i="6"/>
  <c r="EV21" i="6" s="1"/>
  <c r="EH24" i="6"/>
  <c r="EH26" i="6" s="1"/>
  <c r="EV29" i="6"/>
  <c r="EV31" i="6" s="1"/>
  <c r="BZ26" i="6"/>
</calcChain>
</file>

<file path=xl/sharedStrings.xml><?xml version="1.0" encoding="utf-8"?>
<sst xmlns="http://schemas.openxmlformats.org/spreadsheetml/2006/main" count="83" uniqueCount="46">
  <si>
    <t>в том числе:</t>
  </si>
  <si>
    <t>- за счет собственных средств организации;</t>
  </si>
  <si>
    <t>- за счет заемных средств;</t>
  </si>
  <si>
    <t>- за счет средств бюджетов всех уровней бюджетной системы РФ **.</t>
  </si>
  <si>
    <t>№
п/п</t>
  </si>
  <si>
    <t>Срок реализации</t>
  </si>
  <si>
    <t>начало
(мес./год)</t>
  </si>
  <si>
    <t>окончание
(мес./год)</t>
  </si>
  <si>
    <r>
      <t>__</t>
    </r>
    <r>
      <rPr>
        <sz val="9"/>
        <rFont val="Times New Roman"/>
        <family val="1"/>
        <charset val="204"/>
      </rPr>
      <t>***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текущих ценах.</t>
    </r>
  </si>
  <si>
    <r>
      <t>___</t>
    </r>
    <r>
      <rPr>
        <sz val="9"/>
        <rFont val="Times New Roman"/>
        <family val="1"/>
        <charset val="204"/>
      </rPr>
      <t>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случае, если предусмотрено финансирование реализации инвестиционной программы (инвестиционного проекта) за счет средств нескольких уровней бюджетной системы Российской Федерации, приводится расшифровка запланированных сумм расходов с детализацией по каждому уровню.</t>
    </r>
  </si>
  <si>
    <t>Форма № 3-г</t>
  </si>
  <si>
    <t xml:space="preserve">Отчет о реализации Инвестиционной программы субъекта естественной монополии в </t>
  </si>
  <si>
    <t xml:space="preserve"> году *</t>
  </si>
  <si>
    <t>Расходы на реализацию инвестиционной программы, всего
(тыс. руб.)</t>
  </si>
  <si>
    <t>с начала реализации проекта нарастающим итогом
(тыс. руб.)</t>
  </si>
  <si>
    <t>с начала реализации проекта нарастающим итогом, %</t>
  </si>
  <si>
    <t>план ***</t>
  </si>
  <si>
    <t>факт</t>
  </si>
  <si>
    <t>Отклонение фактических показателей от плановых</t>
  </si>
  <si>
    <t>Расходы на реализацию инвестиционной программы  в периоде t (отчетный период)</t>
  </si>
  <si>
    <t>Наименование проекта
в рамках
инвестиционной программы СЕМ</t>
  </si>
  <si>
    <r>
      <t>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Приводятся сведения на очередной период (период t).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</si>
  <si>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</si>
  <si>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</si>
  <si>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</si>
  <si>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</si>
  <si>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</si>
  <si>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</si>
  <si>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</si>
  <si>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</si>
  <si>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</si>
  <si>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</si>
  <si>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Модернизация СКПТ ДПТ</t>
  </si>
  <si>
    <t>Внедрение ИС ЭСМО</t>
  </si>
  <si>
    <t>Модернизация IT-инфраструктуры аэровокзального комплекса (PAC-2)</t>
  </si>
  <si>
    <t>Закупка Визуальной навигации Т1, Т2</t>
  </si>
  <si>
    <t>Закупка мониторов FIDS  для Т-2 ДПТ</t>
  </si>
  <si>
    <t xml:space="preserve"> Закупка медицинского оборудования в Т2</t>
  </si>
  <si>
    <t>Закупка Анализатора ХТИ</t>
  </si>
  <si>
    <t>Оргтехника</t>
  </si>
  <si>
    <t>Медицинское оборудование</t>
  </si>
  <si>
    <t>Тематическое декорирование АВК</t>
  </si>
  <si>
    <t>2020</t>
  </si>
  <si>
    <t>период t
2020 год,
(тыс. руб.)</t>
  </si>
  <si>
    <t>период t
2020 год
(тыс. руб.)</t>
  </si>
  <si>
    <t>период t
2020 год,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</si>
</sst>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0"/>
      <name val="Arial Cyr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0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top"/>
    </xf>
    <xf numFmtId="49" fontId="1" fillId="0" borderId="0" xfId="0" applyNumberFormat="1" applyFont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/>
    </xf>
    <xf numFmtId="49" fontId="1" fillId="0" borderId="0" xfId="0" applyNumberFormat="1" applyFont="1" applyFill="1" applyBorder="1" applyAlignment="1">
      <alignment horizontal="left" vertical="top" wrapText="1"/>
    </xf>
    <xf numFmtId="3" fontId="1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4" fontId="1" fillId="0" borderId="0" xfId="0" applyNumberFormat="1" applyFont="1" applyFill="1" applyBorder="1" applyAlignment="1">
      <alignment horizontal="center" vertical="top"/>
    </xf>
    <xf numFmtId="49" fontId="1" fillId="0" borderId="0" xfId="0" applyNumberFormat="1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9" fontId="2" fillId="0" borderId="14" xfId="0" applyNumberFormat="1" applyFont="1" applyFill="1" applyBorder="1" applyAlignment="1">
      <alignment horizontal="center"/>
    </xf>
    <xf numFmtId="9" fontId="2" fillId="0" borderId="1" xfId="1" applyFont="1" applyFill="1" applyBorder="1" applyAlignment="1">
      <alignment horizontal="center"/>
    </xf>
    <xf numFmtId="9" fontId="2" fillId="0" borderId="12" xfId="1" applyFont="1" applyFill="1" applyBorder="1" applyAlignment="1">
      <alignment horizontal="center"/>
    </xf>
    <xf numFmtId="9" fontId="2" fillId="0" borderId="13" xfId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3" fontId="1" fillId="0" borderId="1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top"/>
    </xf>
    <xf numFmtId="49" fontId="1" fillId="0" borderId="0" xfId="0" applyNumberFormat="1" applyFont="1" applyFill="1" applyBorder="1" applyAlignment="1">
      <alignment horizontal="center" vertical="top"/>
    </xf>
    <xf numFmtId="49" fontId="1" fillId="0" borderId="10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left" vertical="top" wrapText="1"/>
    </xf>
    <xf numFmtId="49" fontId="1" fillId="0" borderId="8" xfId="0" applyNumberFormat="1" applyFont="1" applyFill="1" applyBorder="1" applyAlignment="1">
      <alignment horizontal="left" vertical="top" wrapText="1"/>
    </xf>
    <xf numFmtId="49" fontId="1" fillId="0" borderId="4" xfId="0" applyNumberFormat="1" applyFont="1" applyFill="1" applyBorder="1" applyAlignment="1">
      <alignment horizontal="center" vertical="top"/>
    </xf>
    <xf numFmtId="3" fontId="8" fillId="0" borderId="4" xfId="0" applyNumberFormat="1" applyFont="1" applyFill="1" applyBorder="1" applyAlignment="1">
      <alignment horizontal="center" vertical="top"/>
    </xf>
    <xf numFmtId="0" fontId="1" fillId="0" borderId="11" xfId="0" applyFont="1" applyFill="1" applyBorder="1" applyAlignment="1">
      <alignment horizontal="center"/>
    </xf>
    <xf numFmtId="3" fontId="1" fillId="0" borderId="4" xfId="0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9" fontId="1" fillId="0" borderId="4" xfId="0" applyNumberFormat="1" applyFont="1" applyFill="1" applyBorder="1" applyAlignment="1">
      <alignment horizontal="center" vertical="top"/>
    </xf>
    <xf numFmtId="49" fontId="1" fillId="0" borderId="2" xfId="0" applyNumberFormat="1" applyFont="1" applyFill="1" applyBorder="1" applyAlignment="1">
      <alignment horizontal="center" vertical="top"/>
    </xf>
    <xf numFmtId="49" fontId="1" fillId="0" borderId="5" xfId="0" applyNumberFormat="1" applyFont="1" applyFill="1" applyBorder="1" applyAlignment="1">
      <alignment horizontal="center" vertical="top"/>
    </xf>
    <xf numFmtId="49" fontId="1" fillId="0" borderId="6" xfId="0" applyNumberFormat="1" applyFont="1" applyFill="1" applyBorder="1" applyAlignment="1">
      <alignment horizontal="center" vertical="top"/>
    </xf>
    <xf numFmtId="3" fontId="8" fillId="0" borderId="3" xfId="0" applyNumberFormat="1" applyFont="1" applyFill="1" applyBorder="1" applyAlignment="1">
      <alignment horizontal="center" vertical="top"/>
    </xf>
    <xf numFmtId="3" fontId="8" fillId="0" borderId="7" xfId="0" applyNumberFormat="1" applyFont="1" applyFill="1" applyBorder="1" applyAlignment="1">
      <alignment horizontal="center" vertical="top"/>
    </xf>
    <xf numFmtId="3" fontId="8" fillId="0" borderId="8" xfId="0" applyNumberFormat="1" applyFont="1" applyFill="1" applyBorder="1" applyAlignment="1">
      <alignment horizontal="center" vertical="top"/>
    </xf>
    <xf numFmtId="3" fontId="1" fillId="0" borderId="3" xfId="0" applyNumberFormat="1" applyFont="1" applyFill="1" applyBorder="1" applyAlignment="1">
      <alignment horizontal="center" vertical="top"/>
    </xf>
    <xf numFmtId="3" fontId="1" fillId="0" borderId="7" xfId="0" applyNumberFormat="1" applyFont="1" applyFill="1" applyBorder="1" applyAlignment="1">
      <alignment horizontal="center" vertical="top"/>
    </xf>
    <xf numFmtId="3" fontId="1" fillId="0" borderId="8" xfId="0" applyNumberFormat="1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49" fontId="1" fillId="0" borderId="3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center" vertical="top"/>
    </xf>
    <xf numFmtId="49" fontId="1" fillId="0" borderId="8" xfId="0" applyNumberFormat="1" applyFont="1" applyFill="1" applyBorder="1" applyAlignment="1">
      <alignment horizontal="center" vertical="top"/>
    </xf>
    <xf numFmtId="4" fontId="1" fillId="0" borderId="4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justify" wrapText="1"/>
    </xf>
    <xf numFmtId="4" fontId="1" fillId="0" borderId="12" xfId="0" applyNumberFormat="1" applyFont="1" applyFill="1" applyBorder="1" applyAlignment="1">
      <alignment horizontal="center" vertical="top"/>
    </xf>
  </cellXfs>
  <cellStyles count="2">
    <cellStyle name="Обычный" xfId="0" builtinId="0"/>
    <cellStyle name="Процент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62"/>
  <sheetViews>
    <sheetView tabSelected="1" zoomScale="75" zoomScaleNormal="75" zoomScaleSheetLayoutView="100" workbookViewId="0">
      <pane xSplit="62" ySplit="8" topLeftCell="BK9" activePane="bottomRight" state="frozen"/>
      <selection pane="topRight" activeCell="BK1" sqref="BK1"/>
      <selection pane="bottomLeft" activeCell="A9" sqref="A9"/>
      <selection pane="bottomRight" activeCell="AX41" sqref="AX41:BJ41"/>
    </sheetView>
  </sheetViews>
  <sheetFormatPr defaultColWidth="0.85546875" defaultRowHeight="15" x14ac:dyDescent="0.25"/>
  <cols>
    <col min="1" max="6" width="0.5703125" style="1" customWidth="1"/>
    <col min="7" max="35" width="0.85546875" style="1" customWidth="1"/>
    <col min="36" max="36" width="31.28515625" style="1" customWidth="1"/>
    <col min="37" max="38" width="0.85546875" style="1"/>
    <col min="39" max="39" width="1" style="1" customWidth="1"/>
    <col min="40" max="64" width="0.85546875" style="1"/>
    <col min="65" max="65" width="0.7109375" style="1" customWidth="1"/>
    <col min="66" max="16384" width="0.85546875" style="1"/>
  </cols>
  <sheetData>
    <row r="1" spans="1:167" ht="14.25" customHeight="1" x14ac:dyDescent="0.25">
      <c r="FK1" s="4" t="s">
        <v>10</v>
      </c>
    </row>
    <row r="2" spans="1:167" ht="12.75" customHeight="1" x14ac:dyDescent="0.25"/>
    <row r="3" spans="1:167" s="5" customFormat="1" ht="14.2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AJ3" s="1"/>
      <c r="DS3" s="6" t="s">
        <v>11</v>
      </c>
      <c r="DT3" s="31" t="s">
        <v>42</v>
      </c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5" t="s">
        <v>12</v>
      </c>
    </row>
    <row r="4" spans="1:167" ht="6" customHeight="1" x14ac:dyDescent="0.25"/>
    <row r="5" spans="1:167" s="2" customFormat="1" ht="33" customHeight="1" x14ac:dyDescent="0.2">
      <c r="A5" s="32" t="s">
        <v>4</v>
      </c>
      <c r="B5" s="33"/>
      <c r="C5" s="33"/>
      <c r="D5" s="33"/>
      <c r="E5" s="33"/>
      <c r="F5" s="34"/>
      <c r="G5" s="32" t="s">
        <v>20</v>
      </c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4"/>
      <c r="AK5" s="27" t="s">
        <v>5</v>
      </c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9"/>
      <c r="BK5" s="41" t="s">
        <v>13</v>
      </c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3"/>
      <c r="BZ5" s="27" t="s">
        <v>19</v>
      </c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9"/>
      <c r="EH5" s="32" t="s">
        <v>18</v>
      </c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4"/>
    </row>
    <row r="6" spans="1:167" s="2" customFormat="1" ht="16.5" customHeight="1" x14ac:dyDescent="0.2">
      <c r="A6" s="35"/>
      <c r="B6" s="36"/>
      <c r="C6" s="36"/>
      <c r="D6" s="36"/>
      <c r="E6" s="36"/>
      <c r="F6" s="37"/>
      <c r="G6" s="35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7"/>
      <c r="AK6" s="50" t="s">
        <v>6</v>
      </c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2"/>
      <c r="AX6" s="50" t="s">
        <v>7</v>
      </c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2"/>
      <c r="BK6" s="44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6"/>
      <c r="BZ6" s="27" t="s">
        <v>16</v>
      </c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9"/>
      <c r="DD6" s="27" t="s">
        <v>17</v>
      </c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9"/>
      <c r="EH6" s="38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40"/>
    </row>
    <row r="7" spans="1:167" s="2" customFormat="1" ht="88.5" customHeight="1" x14ac:dyDescent="0.2">
      <c r="A7" s="38"/>
      <c r="B7" s="39"/>
      <c r="C7" s="39"/>
      <c r="D7" s="39"/>
      <c r="E7" s="39"/>
      <c r="F7" s="40"/>
      <c r="G7" s="38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40"/>
      <c r="AK7" s="53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5"/>
      <c r="AX7" s="53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5"/>
      <c r="BK7" s="47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9"/>
      <c r="BZ7" s="30" t="s">
        <v>43</v>
      </c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23" t="s">
        <v>14</v>
      </c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5"/>
      <c r="DD7" s="30" t="s">
        <v>44</v>
      </c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23" t="s">
        <v>14</v>
      </c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5"/>
      <c r="EH7" s="30" t="s">
        <v>45</v>
      </c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23" t="s">
        <v>15</v>
      </c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5"/>
    </row>
    <row r="8" spans="1:167" s="3" customFormat="1" ht="14.25" customHeight="1" x14ac:dyDescent="0.2">
      <c r="A8" s="26">
        <v>1</v>
      </c>
      <c r="B8" s="26"/>
      <c r="C8" s="26"/>
      <c r="D8" s="26"/>
      <c r="E8" s="26"/>
      <c r="F8" s="26"/>
      <c r="G8" s="22">
        <v>2</v>
      </c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>
        <v>3</v>
      </c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>
        <v>4</v>
      </c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>
        <v>5</v>
      </c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>
        <v>6</v>
      </c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>
        <v>7</v>
      </c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>
        <v>8</v>
      </c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>
        <v>9</v>
      </c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>
        <v>10</v>
      </c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>
        <v>11</v>
      </c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</row>
    <row r="9" spans="1:167" s="19" customFormat="1" ht="37.5" customHeight="1" x14ac:dyDescent="0.25">
      <c r="A9" s="68" t="s">
        <v>22</v>
      </c>
      <c r="B9" s="69"/>
      <c r="C9" s="69"/>
      <c r="D9" s="69"/>
      <c r="E9" s="69"/>
      <c r="F9" s="70"/>
      <c r="G9" s="10"/>
      <c r="H9" s="71" t="s">
        <v>35</v>
      </c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2"/>
      <c r="AK9" s="73">
        <v>42978</v>
      </c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5"/>
      <c r="AX9" s="73">
        <v>44561</v>
      </c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5"/>
      <c r="BK9" s="56">
        <v>125000</v>
      </c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>
        <v>0</v>
      </c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>
        <v>125000</v>
      </c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>
        <f>(1966076.55+1851096.46+1739141.31)/1000</f>
        <v>5556.3143200000004</v>
      </c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>
        <v>5556.3143200000004</v>
      </c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8" t="e">
        <f>DD9/BZ9-1</f>
        <v>#DIV/0!</v>
      </c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9">
        <f>DR9/CN9-1</f>
        <v>-0.95554948543999996</v>
      </c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  <c r="FK9" s="61"/>
    </row>
    <row r="10" spans="1:167" s="19" customFormat="1" ht="16.5" customHeight="1" x14ac:dyDescent="0.25">
      <c r="A10" s="62"/>
      <c r="B10" s="63"/>
      <c r="C10" s="63"/>
      <c r="D10" s="63"/>
      <c r="E10" s="63"/>
      <c r="F10" s="64"/>
      <c r="G10" s="11"/>
      <c r="H10" s="65" t="s">
        <v>0</v>
      </c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6"/>
      <c r="AK10" s="76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8"/>
      <c r="AX10" s="76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8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</row>
    <row r="11" spans="1:167" s="19" customFormat="1" ht="16.5" customHeight="1" x14ac:dyDescent="0.2">
      <c r="A11" s="79"/>
      <c r="B11" s="80"/>
      <c r="C11" s="80"/>
      <c r="D11" s="80"/>
      <c r="E11" s="80"/>
      <c r="F11" s="81"/>
      <c r="G11" s="12"/>
      <c r="H11" s="82" t="s">
        <v>1</v>
      </c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3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7">
        <f>BK9</f>
        <v>125000</v>
      </c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>
        <f>BZ9</f>
        <v>0</v>
      </c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>
        <f>CN9</f>
        <v>125000</v>
      </c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>
        <f>DD9</f>
        <v>5556.3143200000004</v>
      </c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>
        <f>DR9</f>
        <v>5556.3143200000004</v>
      </c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9" t="e">
        <f>EH9</f>
        <v>#DIV/0!</v>
      </c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9">
        <f>EV9</f>
        <v>-0.95554948543999996</v>
      </c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</row>
    <row r="12" spans="1:167" s="19" customFormat="1" ht="16.5" customHeight="1" x14ac:dyDescent="0.2">
      <c r="A12" s="79"/>
      <c r="B12" s="80"/>
      <c r="C12" s="80"/>
      <c r="D12" s="80"/>
      <c r="E12" s="80"/>
      <c r="F12" s="81"/>
      <c r="G12" s="12"/>
      <c r="H12" s="82" t="s">
        <v>2</v>
      </c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3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88"/>
      <c r="FE12" s="88"/>
      <c r="FF12" s="88"/>
      <c r="FG12" s="88"/>
      <c r="FH12" s="88"/>
      <c r="FI12" s="88"/>
      <c r="FJ12" s="88"/>
      <c r="FK12" s="88"/>
    </row>
    <row r="13" spans="1:167" s="19" customFormat="1" ht="16.5" customHeight="1" x14ac:dyDescent="0.2">
      <c r="A13" s="90"/>
      <c r="B13" s="91"/>
      <c r="C13" s="91"/>
      <c r="D13" s="91"/>
      <c r="E13" s="91"/>
      <c r="F13" s="92"/>
      <c r="G13" s="12"/>
      <c r="H13" s="82" t="s">
        <v>3</v>
      </c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3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88"/>
      <c r="FE13" s="88"/>
      <c r="FF13" s="88"/>
      <c r="FG13" s="88"/>
      <c r="FH13" s="88"/>
      <c r="FI13" s="88"/>
      <c r="FJ13" s="88"/>
      <c r="FK13" s="88"/>
    </row>
    <row r="14" spans="1:167" s="19" customFormat="1" ht="43.9" customHeight="1" x14ac:dyDescent="0.25">
      <c r="A14" s="68" t="s">
        <v>23</v>
      </c>
      <c r="B14" s="69"/>
      <c r="C14" s="69"/>
      <c r="D14" s="69"/>
      <c r="E14" s="69"/>
      <c r="F14" s="70"/>
      <c r="G14" s="10"/>
      <c r="H14" s="71" t="s">
        <v>38</v>
      </c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2"/>
      <c r="AK14" s="73">
        <v>43431</v>
      </c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5"/>
      <c r="AX14" s="73">
        <v>44299</v>
      </c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56">
        <v>1200</v>
      </c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>
        <v>1200</v>
      </c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>
        <v>1200</v>
      </c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>
        <f>228000/1000</f>
        <v>228</v>
      </c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>
        <v>228</v>
      </c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8">
        <f>DD14/BZ14-1</f>
        <v>-0.81</v>
      </c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9">
        <f>DR14/CN14-1</f>
        <v>-0.81</v>
      </c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1"/>
    </row>
    <row r="15" spans="1:167" s="19" customFormat="1" ht="16.5" customHeight="1" x14ac:dyDescent="0.25">
      <c r="A15" s="62"/>
      <c r="B15" s="63"/>
      <c r="C15" s="63"/>
      <c r="D15" s="63"/>
      <c r="E15" s="63"/>
      <c r="F15" s="64"/>
      <c r="G15" s="11"/>
      <c r="H15" s="65" t="s">
        <v>0</v>
      </c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6"/>
      <c r="AK15" s="76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8"/>
      <c r="AX15" s="76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8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</row>
    <row r="16" spans="1:167" s="19" customFormat="1" ht="16.5" customHeight="1" x14ac:dyDescent="0.2">
      <c r="A16" s="79"/>
      <c r="B16" s="80"/>
      <c r="C16" s="80"/>
      <c r="D16" s="80"/>
      <c r="E16" s="80"/>
      <c r="F16" s="81"/>
      <c r="G16" s="12"/>
      <c r="H16" s="82" t="s">
        <v>1</v>
      </c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3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7">
        <f>BK14</f>
        <v>1200</v>
      </c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>
        <f>BZ14</f>
        <v>1200</v>
      </c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>
        <f>CN14</f>
        <v>1200</v>
      </c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>
        <f>DD14</f>
        <v>228</v>
      </c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>
        <f>DR14</f>
        <v>228</v>
      </c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9">
        <f>EH14</f>
        <v>-0.81</v>
      </c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9">
        <f>EV14</f>
        <v>-0.81</v>
      </c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</row>
    <row r="17" spans="1:167" s="19" customFormat="1" ht="16.5" customHeight="1" x14ac:dyDescent="0.2">
      <c r="A17" s="79"/>
      <c r="B17" s="80"/>
      <c r="C17" s="80"/>
      <c r="D17" s="80"/>
      <c r="E17" s="80"/>
      <c r="F17" s="81"/>
      <c r="G17" s="12"/>
      <c r="H17" s="82" t="s">
        <v>2</v>
      </c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3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</row>
    <row r="18" spans="1:167" s="19" customFormat="1" ht="16.5" customHeight="1" x14ac:dyDescent="0.2">
      <c r="A18" s="90"/>
      <c r="B18" s="91"/>
      <c r="C18" s="91"/>
      <c r="D18" s="91"/>
      <c r="E18" s="91"/>
      <c r="F18" s="92"/>
      <c r="G18" s="12"/>
      <c r="H18" s="82" t="s">
        <v>3</v>
      </c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3"/>
      <c r="AK18" s="102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4"/>
      <c r="AX18" s="102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4"/>
      <c r="BK18" s="93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5"/>
      <c r="BZ18" s="93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5"/>
      <c r="CN18" s="93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5"/>
      <c r="DD18" s="96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8"/>
      <c r="DR18" s="99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1"/>
      <c r="EH18" s="99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1"/>
      <c r="EV18" s="99"/>
      <c r="EW18" s="100"/>
      <c r="EX18" s="100"/>
      <c r="EY18" s="100"/>
      <c r="EZ18" s="100"/>
      <c r="FA18" s="100"/>
      <c r="FB18" s="100"/>
      <c r="FC18" s="100"/>
      <c r="FD18" s="100"/>
      <c r="FE18" s="100"/>
      <c r="FF18" s="100"/>
      <c r="FG18" s="100"/>
      <c r="FH18" s="100"/>
      <c r="FI18" s="100"/>
      <c r="FJ18" s="100"/>
      <c r="FK18" s="101"/>
    </row>
    <row r="19" spans="1:167" s="19" customFormat="1" ht="16.5" customHeight="1" x14ac:dyDescent="0.25">
      <c r="A19" s="68" t="s">
        <v>24</v>
      </c>
      <c r="B19" s="69"/>
      <c r="C19" s="69"/>
      <c r="D19" s="69"/>
      <c r="E19" s="69"/>
      <c r="F19" s="70"/>
      <c r="G19" s="10"/>
      <c r="H19" s="71" t="s">
        <v>32</v>
      </c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2"/>
      <c r="AK19" s="73">
        <v>42856</v>
      </c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5"/>
      <c r="AX19" s="73">
        <v>44561</v>
      </c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5"/>
      <c r="BK19" s="56">
        <v>900</v>
      </c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>
        <v>8.1999999999999993</v>
      </c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>
        <f>845.97459+8.2</f>
        <v>854.17459000000008</v>
      </c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>
        <v>0</v>
      </c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>
        <v>0</v>
      </c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8">
        <f>DD19/BZ19-1</f>
        <v>-1</v>
      </c>
      <c r="EI19" s="58"/>
      <c r="EJ19" s="58"/>
      <c r="EK19" s="58"/>
      <c r="EL19" s="58"/>
      <c r="EM19" s="58"/>
      <c r="EN19" s="58"/>
      <c r="EO19" s="58"/>
      <c r="EP19" s="58"/>
      <c r="EQ19" s="58"/>
      <c r="ER19" s="58"/>
      <c r="ES19" s="58"/>
      <c r="ET19" s="58"/>
      <c r="EU19" s="58"/>
      <c r="EV19" s="59">
        <f>DR19/CN19-1</f>
        <v>-1</v>
      </c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1"/>
    </row>
    <row r="20" spans="1:167" s="19" customFormat="1" ht="16.5" customHeight="1" x14ac:dyDescent="0.25">
      <c r="A20" s="62"/>
      <c r="B20" s="63"/>
      <c r="C20" s="63"/>
      <c r="D20" s="63"/>
      <c r="E20" s="63"/>
      <c r="F20" s="64"/>
      <c r="G20" s="11"/>
      <c r="H20" s="65" t="s">
        <v>0</v>
      </c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6"/>
      <c r="AK20" s="76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8"/>
      <c r="AX20" s="76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8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</row>
    <row r="21" spans="1:167" s="19" customFormat="1" ht="16.5" customHeight="1" x14ac:dyDescent="0.2">
      <c r="A21" s="79"/>
      <c r="B21" s="80"/>
      <c r="C21" s="80"/>
      <c r="D21" s="80"/>
      <c r="E21" s="80"/>
      <c r="F21" s="81"/>
      <c r="G21" s="12"/>
      <c r="H21" s="82" t="s">
        <v>1</v>
      </c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3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7">
        <f>BK19</f>
        <v>900</v>
      </c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>
        <f>BZ19</f>
        <v>8.1999999999999993</v>
      </c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>
        <f>CN19</f>
        <v>854.17459000000008</v>
      </c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>
        <f>DD19</f>
        <v>0</v>
      </c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>
        <f>DR19</f>
        <v>0</v>
      </c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9">
        <f>EH19</f>
        <v>-1</v>
      </c>
      <c r="EI21" s="88"/>
      <c r="EJ21" s="88"/>
      <c r="EK21" s="88"/>
      <c r="EL21" s="88"/>
      <c r="EM21" s="88"/>
      <c r="EN21" s="88"/>
      <c r="EO21" s="88"/>
      <c r="EP21" s="88"/>
      <c r="EQ21" s="88"/>
      <c r="ER21" s="88"/>
      <c r="ES21" s="88"/>
      <c r="ET21" s="88"/>
      <c r="EU21" s="88"/>
      <c r="EV21" s="89">
        <f>EV19</f>
        <v>-1</v>
      </c>
      <c r="EW21" s="88"/>
      <c r="EX21" s="88"/>
      <c r="EY21" s="88"/>
      <c r="EZ21" s="88"/>
      <c r="FA21" s="88"/>
      <c r="FB21" s="88"/>
      <c r="FC21" s="88"/>
      <c r="FD21" s="88"/>
      <c r="FE21" s="88"/>
      <c r="FF21" s="88"/>
      <c r="FG21" s="88"/>
      <c r="FH21" s="88"/>
      <c r="FI21" s="88"/>
      <c r="FJ21" s="88"/>
      <c r="FK21" s="88"/>
    </row>
    <row r="22" spans="1:167" s="19" customFormat="1" ht="16.5" customHeight="1" x14ac:dyDescent="0.2">
      <c r="A22" s="79"/>
      <c r="B22" s="80"/>
      <c r="C22" s="80"/>
      <c r="D22" s="80"/>
      <c r="E22" s="80"/>
      <c r="F22" s="81"/>
      <c r="G22" s="12"/>
      <c r="H22" s="82" t="s">
        <v>2</v>
      </c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3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105"/>
      <c r="DE22" s="105"/>
      <c r="DF22" s="105"/>
      <c r="DG22" s="105"/>
      <c r="DH22" s="105"/>
      <c r="DI22" s="105"/>
      <c r="DJ22" s="105"/>
      <c r="DK22" s="105"/>
      <c r="DL22" s="105"/>
      <c r="DM22" s="105"/>
      <c r="DN22" s="105"/>
      <c r="DO22" s="105"/>
      <c r="DP22" s="105"/>
      <c r="DQ22" s="105"/>
      <c r="DR22" s="88"/>
      <c r="DS22" s="88"/>
      <c r="DT22" s="88"/>
      <c r="DU22" s="88"/>
      <c r="DV22" s="88"/>
      <c r="DW22" s="88"/>
      <c r="DX22" s="88"/>
      <c r="DY22" s="88"/>
      <c r="DZ22" s="88"/>
      <c r="EA22" s="88"/>
      <c r="EB22" s="88"/>
      <c r="EC22" s="88"/>
      <c r="ED22" s="88"/>
      <c r="EE22" s="88"/>
      <c r="EF22" s="88"/>
      <c r="EG22" s="88"/>
      <c r="EH22" s="88"/>
      <c r="EI22" s="88"/>
      <c r="EJ22" s="88"/>
      <c r="EK22" s="88"/>
      <c r="EL22" s="88"/>
      <c r="EM22" s="88"/>
      <c r="EN22" s="88"/>
      <c r="EO22" s="88"/>
      <c r="EP22" s="88"/>
      <c r="EQ22" s="88"/>
      <c r="ER22" s="88"/>
      <c r="ES22" s="88"/>
      <c r="ET22" s="88"/>
      <c r="EU22" s="88"/>
      <c r="EV22" s="88"/>
      <c r="EW22" s="88"/>
      <c r="EX22" s="88"/>
      <c r="EY22" s="88"/>
      <c r="EZ22" s="88"/>
      <c r="FA22" s="88"/>
      <c r="FB22" s="88"/>
      <c r="FC22" s="88"/>
      <c r="FD22" s="88"/>
      <c r="FE22" s="88"/>
      <c r="FF22" s="88"/>
      <c r="FG22" s="88"/>
      <c r="FH22" s="88"/>
      <c r="FI22" s="88"/>
      <c r="FJ22" s="88"/>
      <c r="FK22" s="88"/>
    </row>
    <row r="23" spans="1:167" s="19" customFormat="1" ht="16.5" customHeight="1" x14ac:dyDescent="0.2">
      <c r="A23" s="90"/>
      <c r="B23" s="91"/>
      <c r="C23" s="91"/>
      <c r="D23" s="91"/>
      <c r="E23" s="91"/>
      <c r="F23" s="92"/>
      <c r="G23" s="12"/>
      <c r="H23" s="82" t="s">
        <v>3</v>
      </c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3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105"/>
      <c r="DE23" s="105"/>
      <c r="DF23" s="105"/>
      <c r="DG23" s="105"/>
      <c r="DH23" s="105"/>
      <c r="DI23" s="105"/>
      <c r="DJ23" s="105"/>
      <c r="DK23" s="105"/>
      <c r="DL23" s="105"/>
      <c r="DM23" s="105"/>
      <c r="DN23" s="105"/>
      <c r="DO23" s="105"/>
      <c r="DP23" s="105"/>
      <c r="DQ23" s="105"/>
      <c r="DR23" s="88"/>
      <c r="DS23" s="88"/>
      <c r="DT23" s="88"/>
      <c r="DU23" s="88"/>
      <c r="DV23" s="88"/>
      <c r="DW23" s="88"/>
      <c r="DX23" s="88"/>
      <c r="DY23" s="88"/>
      <c r="DZ23" s="88"/>
      <c r="EA23" s="88"/>
      <c r="EB23" s="88"/>
      <c r="EC23" s="88"/>
      <c r="ED23" s="88"/>
      <c r="EE23" s="88"/>
      <c r="EF23" s="88"/>
      <c r="EG23" s="88"/>
      <c r="EH23" s="88"/>
      <c r="EI23" s="88"/>
      <c r="EJ23" s="88"/>
      <c r="EK23" s="88"/>
      <c r="EL23" s="88"/>
      <c r="EM23" s="88"/>
      <c r="EN23" s="88"/>
      <c r="EO23" s="88"/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  <c r="FF23" s="88"/>
      <c r="FG23" s="88"/>
      <c r="FH23" s="88"/>
      <c r="FI23" s="88"/>
      <c r="FJ23" s="88"/>
      <c r="FK23" s="88"/>
    </row>
    <row r="24" spans="1:167" s="19" customFormat="1" ht="16.5" customHeight="1" x14ac:dyDescent="0.25">
      <c r="A24" s="68" t="s">
        <v>25</v>
      </c>
      <c r="B24" s="69"/>
      <c r="C24" s="69"/>
      <c r="D24" s="69"/>
      <c r="E24" s="69"/>
      <c r="F24" s="70"/>
      <c r="G24" s="10"/>
      <c r="H24" s="71" t="s">
        <v>33</v>
      </c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2"/>
      <c r="AK24" s="73">
        <v>43139</v>
      </c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5"/>
      <c r="AX24" s="73">
        <v>44537</v>
      </c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5"/>
      <c r="BK24" s="56">
        <v>33000</v>
      </c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>
        <v>165</v>
      </c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>
        <v>33000</v>
      </c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>
        <v>0</v>
      </c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>
        <v>0</v>
      </c>
      <c r="DS24" s="57"/>
      <c r="DT24" s="57"/>
      <c r="DU24" s="57"/>
      <c r="DV24" s="57"/>
      <c r="DW24" s="57"/>
      <c r="DX24" s="57"/>
      <c r="DY24" s="57"/>
      <c r="DZ24" s="57"/>
      <c r="EA24" s="57"/>
      <c r="EB24" s="57"/>
      <c r="EC24" s="57"/>
      <c r="ED24" s="57"/>
      <c r="EE24" s="57"/>
      <c r="EF24" s="57"/>
      <c r="EG24" s="57"/>
      <c r="EH24" s="58">
        <f>DD24/BZ24-1</f>
        <v>-1</v>
      </c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59">
        <f>DR24/CN24-1</f>
        <v>-1</v>
      </c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1"/>
    </row>
    <row r="25" spans="1:167" s="19" customFormat="1" ht="16.5" customHeight="1" x14ac:dyDescent="0.25">
      <c r="A25" s="62"/>
      <c r="B25" s="63"/>
      <c r="C25" s="63"/>
      <c r="D25" s="63"/>
      <c r="E25" s="63"/>
      <c r="F25" s="64"/>
      <c r="G25" s="11"/>
      <c r="H25" s="65" t="s">
        <v>0</v>
      </c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6"/>
      <c r="AK25" s="76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8"/>
      <c r="AX25" s="76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8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86"/>
      <c r="DS25" s="86"/>
      <c r="DT25" s="86"/>
      <c r="DU25" s="86"/>
      <c r="DV25" s="86"/>
      <c r="DW25" s="86"/>
      <c r="DX25" s="86"/>
      <c r="DY25" s="86"/>
      <c r="DZ25" s="86"/>
      <c r="EA25" s="86"/>
      <c r="EB25" s="86"/>
      <c r="EC25" s="86"/>
      <c r="ED25" s="86"/>
      <c r="EE25" s="86"/>
      <c r="EF25" s="86"/>
      <c r="EG25" s="86"/>
      <c r="EH25" s="86"/>
      <c r="EI25" s="86"/>
      <c r="EJ25" s="86"/>
      <c r="EK25" s="86"/>
      <c r="EL25" s="86"/>
      <c r="EM25" s="86"/>
      <c r="EN25" s="86"/>
      <c r="EO25" s="86"/>
      <c r="EP25" s="86"/>
      <c r="EQ25" s="86"/>
      <c r="ER25" s="86"/>
      <c r="ES25" s="86"/>
      <c r="ET25" s="86"/>
      <c r="EU25" s="86"/>
      <c r="EV25" s="86"/>
      <c r="EW25" s="86"/>
      <c r="EX25" s="86"/>
      <c r="EY25" s="86"/>
      <c r="EZ25" s="86"/>
      <c r="FA25" s="86"/>
      <c r="FB25" s="86"/>
      <c r="FC25" s="86"/>
      <c r="FD25" s="86"/>
      <c r="FE25" s="86"/>
      <c r="FF25" s="86"/>
      <c r="FG25" s="86"/>
      <c r="FH25" s="86"/>
      <c r="FI25" s="86"/>
      <c r="FJ25" s="86"/>
      <c r="FK25" s="86"/>
    </row>
    <row r="26" spans="1:167" s="19" customFormat="1" ht="16.5" customHeight="1" x14ac:dyDescent="0.2">
      <c r="A26" s="79"/>
      <c r="B26" s="80"/>
      <c r="C26" s="80"/>
      <c r="D26" s="80"/>
      <c r="E26" s="80"/>
      <c r="F26" s="81"/>
      <c r="G26" s="12"/>
      <c r="H26" s="82" t="s">
        <v>1</v>
      </c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3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7">
        <f>BK24</f>
        <v>33000</v>
      </c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>
        <f>BZ24</f>
        <v>165</v>
      </c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>
        <f>CN24</f>
        <v>33000</v>
      </c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>
        <f>DD24</f>
        <v>0</v>
      </c>
      <c r="DE26" s="87"/>
      <c r="DF26" s="87"/>
      <c r="DG26" s="87"/>
      <c r="DH26" s="87"/>
      <c r="DI26" s="87"/>
      <c r="DJ26" s="87"/>
      <c r="DK26" s="87"/>
      <c r="DL26" s="87"/>
      <c r="DM26" s="87"/>
      <c r="DN26" s="87"/>
      <c r="DO26" s="87"/>
      <c r="DP26" s="87"/>
      <c r="DQ26" s="87"/>
      <c r="DR26" s="87">
        <f>DR24</f>
        <v>0</v>
      </c>
      <c r="DS26" s="88"/>
      <c r="DT26" s="88"/>
      <c r="DU26" s="88"/>
      <c r="DV26" s="88"/>
      <c r="DW26" s="88"/>
      <c r="DX26" s="88"/>
      <c r="DY26" s="88"/>
      <c r="DZ26" s="88"/>
      <c r="EA26" s="88"/>
      <c r="EB26" s="88"/>
      <c r="EC26" s="88"/>
      <c r="ED26" s="88"/>
      <c r="EE26" s="88"/>
      <c r="EF26" s="88"/>
      <c r="EG26" s="88"/>
      <c r="EH26" s="89">
        <f>EH24</f>
        <v>-1</v>
      </c>
      <c r="EI26" s="88"/>
      <c r="EJ26" s="88"/>
      <c r="EK26" s="88"/>
      <c r="EL26" s="88"/>
      <c r="EM26" s="88"/>
      <c r="EN26" s="88"/>
      <c r="EO26" s="88"/>
      <c r="EP26" s="88"/>
      <c r="EQ26" s="88"/>
      <c r="ER26" s="88"/>
      <c r="ES26" s="88"/>
      <c r="ET26" s="88"/>
      <c r="EU26" s="88"/>
      <c r="EV26" s="89">
        <f>EV24</f>
        <v>-1</v>
      </c>
      <c r="EW26" s="88"/>
      <c r="EX26" s="88"/>
      <c r="EY26" s="88"/>
      <c r="EZ26" s="88"/>
      <c r="FA26" s="88"/>
      <c r="FB26" s="88"/>
      <c r="FC26" s="88"/>
      <c r="FD26" s="88"/>
      <c r="FE26" s="88"/>
      <c r="FF26" s="88"/>
      <c r="FG26" s="88"/>
      <c r="FH26" s="88"/>
      <c r="FI26" s="88"/>
      <c r="FJ26" s="88"/>
      <c r="FK26" s="88"/>
    </row>
    <row r="27" spans="1:167" s="19" customFormat="1" ht="16.5" customHeight="1" x14ac:dyDescent="0.2">
      <c r="A27" s="79"/>
      <c r="B27" s="80"/>
      <c r="C27" s="80"/>
      <c r="D27" s="80"/>
      <c r="E27" s="80"/>
      <c r="F27" s="81"/>
      <c r="G27" s="12"/>
      <c r="H27" s="82" t="s">
        <v>2</v>
      </c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3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105"/>
      <c r="DE27" s="105"/>
      <c r="DF27" s="105"/>
      <c r="DG27" s="105"/>
      <c r="DH27" s="105"/>
      <c r="DI27" s="105"/>
      <c r="DJ27" s="105"/>
      <c r="DK27" s="105"/>
      <c r="DL27" s="105"/>
      <c r="DM27" s="105"/>
      <c r="DN27" s="105"/>
      <c r="DO27" s="105"/>
      <c r="DP27" s="105"/>
      <c r="DQ27" s="105"/>
      <c r="DR27" s="88"/>
      <c r="DS27" s="88"/>
      <c r="DT27" s="88"/>
      <c r="DU27" s="88"/>
      <c r="DV27" s="88"/>
      <c r="DW27" s="88"/>
      <c r="DX27" s="88"/>
      <c r="DY27" s="88"/>
      <c r="DZ27" s="88"/>
      <c r="EA27" s="88"/>
      <c r="EB27" s="88"/>
      <c r="EC27" s="88"/>
      <c r="ED27" s="88"/>
      <c r="EE27" s="88"/>
      <c r="EF27" s="88"/>
      <c r="EG27" s="88"/>
      <c r="EH27" s="88"/>
      <c r="EI27" s="88"/>
      <c r="EJ27" s="88"/>
      <c r="EK27" s="88"/>
      <c r="EL27" s="88"/>
      <c r="EM27" s="88"/>
      <c r="EN27" s="88"/>
      <c r="EO27" s="88"/>
      <c r="EP27" s="88"/>
      <c r="EQ27" s="88"/>
      <c r="ER27" s="88"/>
      <c r="ES27" s="88"/>
      <c r="ET27" s="88"/>
      <c r="EU27" s="88"/>
      <c r="EV27" s="88"/>
      <c r="EW27" s="88"/>
      <c r="EX27" s="88"/>
      <c r="EY27" s="88"/>
      <c r="EZ27" s="88"/>
      <c r="FA27" s="88"/>
      <c r="FB27" s="88"/>
      <c r="FC27" s="88"/>
      <c r="FD27" s="88"/>
      <c r="FE27" s="88"/>
      <c r="FF27" s="88"/>
      <c r="FG27" s="88"/>
      <c r="FH27" s="88"/>
      <c r="FI27" s="88"/>
      <c r="FJ27" s="88"/>
      <c r="FK27" s="88"/>
    </row>
    <row r="28" spans="1:167" s="19" customFormat="1" ht="16.5" customHeight="1" x14ac:dyDescent="0.2">
      <c r="A28" s="90"/>
      <c r="B28" s="91"/>
      <c r="C28" s="91"/>
      <c r="D28" s="91"/>
      <c r="E28" s="91"/>
      <c r="F28" s="92"/>
      <c r="G28" s="12"/>
      <c r="H28" s="82" t="s">
        <v>3</v>
      </c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3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105"/>
      <c r="DE28" s="105"/>
      <c r="DF28" s="105"/>
      <c r="DG28" s="105"/>
      <c r="DH28" s="105"/>
      <c r="DI28" s="105"/>
      <c r="DJ28" s="105"/>
      <c r="DK28" s="105"/>
      <c r="DL28" s="105"/>
      <c r="DM28" s="105"/>
      <c r="DN28" s="105"/>
      <c r="DO28" s="105"/>
      <c r="DP28" s="105"/>
      <c r="DQ28" s="105"/>
      <c r="DR28" s="88"/>
      <c r="DS28" s="88"/>
      <c r="DT28" s="88"/>
      <c r="DU28" s="88"/>
      <c r="DV28" s="88"/>
      <c r="DW28" s="88"/>
      <c r="DX28" s="88"/>
      <c r="DY28" s="88"/>
      <c r="DZ28" s="88"/>
      <c r="EA28" s="88"/>
      <c r="EB28" s="88"/>
      <c r="EC28" s="88"/>
      <c r="ED28" s="88"/>
      <c r="EE28" s="88"/>
      <c r="EF28" s="88"/>
      <c r="EG28" s="88"/>
      <c r="EH28" s="88"/>
      <c r="EI28" s="88"/>
      <c r="EJ28" s="88"/>
      <c r="EK28" s="88"/>
      <c r="EL28" s="88"/>
      <c r="EM28" s="88"/>
      <c r="EN28" s="88"/>
      <c r="EO28" s="88"/>
      <c r="EP28" s="88"/>
      <c r="EQ28" s="88"/>
      <c r="ER28" s="88"/>
      <c r="ES28" s="88"/>
      <c r="ET28" s="88"/>
      <c r="EU28" s="88"/>
      <c r="EV28" s="88"/>
      <c r="EW28" s="88"/>
      <c r="EX28" s="88"/>
      <c r="EY28" s="88"/>
      <c r="EZ28" s="88"/>
      <c r="FA28" s="88"/>
      <c r="FB28" s="88"/>
      <c r="FC28" s="88"/>
      <c r="FD28" s="88"/>
      <c r="FE28" s="88"/>
      <c r="FF28" s="88"/>
      <c r="FG28" s="88"/>
      <c r="FH28" s="88"/>
      <c r="FI28" s="88"/>
      <c r="FJ28" s="88"/>
      <c r="FK28" s="88"/>
    </row>
    <row r="29" spans="1:167" s="19" customFormat="1" ht="34.5" customHeight="1" x14ac:dyDescent="0.25">
      <c r="A29" s="68" t="s">
        <v>26</v>
      </c>
      <c r="B29" s="69"/>
      <c r="C29" s="69"/>
      <c r="D29" s="69"/>
      <c r="E29" s="69"/>
      <c r="F29" s="70"/>
      <c r="G29" s="10"/>
      <c r="H29" s="71" t="s">
        <v>34</v>
      </c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2"/>
      <c r="AK29" s="73">
        <v>43137</v>
      </c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5"/>
      <c r="AX29" s="73">
        <v>44561</v>
      </c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5"/>
      <c r="BK29" s="56">
        <f>7120.43128*63.4024</f>
        <v>451452.432187072</v>
      </c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>
        <v>0</v>
      </c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>
        <f>7120.43128*63.4024</f>
        <v>451452.432187072</v>
      </c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>
        <v>0</v>
      </c>
      <c r="DE29" s="56"/>
      <c r="DF29" s="56"/>
      <c r="DG29" s="56"/>
      <c r="DH29" s="56"/>
      <c r="DI29" s="56"/>
      <c r="DJ29" s="56"/>
      <c r="DK29" s="56"/>
      <c r="DL29" s="56"/>
      <c r="DM29" s="56"/>
      <c r="DN29" s="56"/>
      <c r="DO29" s="56"/>
      <c r="DP29" s="56"/>
      <c r="DQ29" s="56"/>
      <c r="DR29" s="56">
        <v>0</v>
      </c>
      <c r="DS29" s="57"/>
      <c r="DT29" s="57"/>
      <c r="DU29" s="57"/>
      <c r="DV29" s="57"/>
      <c r="DW29" s="57"/>
      <c r="DX29" s="57"/>
      <c r="DY29" s="57"/>
      <c r="DZ29" s="57"/>
      <c r="EA29" s="57"/>
      <c r="EB29" s="57"/>
      <c r="EC29" s="57"/>
      <c r="ED29" s="57"/>
      <c r="EE29" s="57"/>
      <c r="EF29" s="57"/>
      <c r="EG29" s="57"/>
      <c r="EH29" s="58" t="e">
        <f>DD29/BZ29-1</f>
        <v>#DIV/0!</v>
      </c>
      <c r="EI29" s="58"/>
      <c r="EJ29" s="58"/>
      <c r="EK29" s="58"/>
      <c r="EL29" s="58"/>
      <c r="EM29" s="58"/>
      <c r="EN29" s="58"/>
      <c r="EO29" s="58"/>
      <c r="EP29" s="58"/>
      <c r="EQ29" s="58"/>
      <c r="ER29" s="58"/>
      <c r="ES29" s="58"/>
      <c r="ET29" s="58"/>
      <c r="EU29" s="58"/>
      <c r="EV29" s="59">
        <f>DR29/CN29-1</f>
        <v>-1</v>
      </c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1"/>
    </row>
    <row r="30" spans="1:167" s="19" customFormat="1" ht="16.5" customHeight="1" x14ac:dyDescent="0.25">
      <c r="A30" s="62"/>
      <c r="B30" s="63"/>
      <c r="C30" s="63"/>
      <c r="D30" s="63"/>
      <c r="E30" s="63"/>
      <c r="F30" s="64"/>
      <c r="G30" s="11"/>
      <c r="H30" s="65" t="s">
        <v>0</v>
      </c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6"/>
      <c r="AK30" s="76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8"/>
      <c r="AX30" s="76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8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86"/>
      <c r="DS30" s="86"/>
      <c r="DT30" s="86"/>
      <c r="DU30" s="86"/>
      <c r="DV30" s="86"/>
      <c r="DW30" s="86"/>
      <c r="DX30" s="86"/>
      <c r="DY30" s="86"/>
      <c r="DZ30" s="86"/>
      <c r="EA30" s="86"/>
      <c r="EB30" s="86"/>
      <c r="EC30" s="86"/>
      <c r="ED30" s="86"/>
      <c r="EE30" s="86"/>
      <c r="EF30" s="86"/>
      <c r="EG30" s="86"/>
      <c r="EH30" s="86"/>
      <c r="EI30" s="86"/>
      <c r="EJ30" s="86"/>
      <c r="EK30" s="86"/>
      <c r="EL30" s="86"/>
      <c r="EM30" s="86"/>
      <c r="EN30" s="86"/>
      <c r="EO30" s="86"/>
      <c r="EP30" s="86"/>
      <c r="EQ30" s="86"/>
      <c r="ER30" s="86"/>
      <c r="ES30" s="86"/>
      <c r="ET30" s="86"/>
      <c r="EU30" s="86"/>
      <c r="EV30" s="86"/>
      <c r="EW30" s="86"/>
      <c r="EX30" s="86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6"/>
    </row>
    <row r="31" spans="1:167" s="19" customFormat="1" ht="16.5" customHeight="1" x14ac:dyDescent="0.2">
      <c r="A31" s="79"/>
      <c r="B31" s="80"/>
      <c r="C31" s="80"/>
      <c r="D31" s="80"/>
      <c r="E31" s="80"/>
      <c r="F31" s="81"/>
      <c r="G31" s="12"/>
      <c r="H31" s="82" t="s">
        <v>1</v>
      </c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3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7">
        <f>BK29</f>
        <v>451452.432187072</v>
      </c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>
        <f>BZ29</f>
        <v>0</v>
      </c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>
        <f>CN29</f>
        <v>451452.432187072</v>
      </c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>
        <f>DD29</f>
        <v>0</v>
      </c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>
        <f>DR29</f>
        <v>0</v>
      </c>
      <c r="DS31" s="88"/>
      <c r="DT31" s="88"/>
      <c r="DU31" s="88"/>
      <c r="DV31" s="88"/>
      <c r="DW31" s="88"/>
      <c r="DX31" s="88"/>
      <c r="DY31" s="88"/>
      <c r="DZ31" s="88"/>
      <c r="EA31" s="88"/>
      <c r="EB31" s="88"/>
      <c r="EC31" s="88"/>
      <c r="ED31" s="88"/>
      <c r="EE31" s="88"/>
      <c r="EF31" s="88"/>
      <c r="EG31" s="88"/>
      <c r="EH31" s="89" t="e">
        <f>EH29</f>
        <v>#DIV/0!</v>
      </c>
      <c r="EI31" s="88"/>
      <c r="EJ31" s="88"/>
      <c r="EK31" s="88"/>
      <c r="EL31" s="88"/>
      <c r="EM31" s="88"/>
      <c r="EN31" s="88"/>
      <c r="EO31" s="88"/>
      <c r="EP31" s="88"/>
      <c r="EQ31" s="88"/>
      <c r="ER31" s="88"/>
      <c r="ES31" s="88"/>
      <c r="ET31" s="88"/>
      <c r="EU31" s="88"/>
      <c r="EV31" s="89">
        <f>EV29</f>
        <v>-1</v>
      </c>
      <c r="EW31" s="88"/>
      <c r="EX31" s="88"/>
      <c r="EY31" s="88"/>
      <c r="EZ31" s="88"/>
      <c r="FA31" s="88"/>
      <c r="FB31" s="88"/>
      <c r="FC31" s="88"/>
      <c r="FD31" s="88"/>
      <c r="FE31" s="88"/>
      <c r="FF31" s="88"/>
      <c r="FG31" s="88"/>
      <c r="FH31" s="88"/>
      <c r="FI31" s="88"/>
      <c r="FJ31" s="88"/>
      <c r="FK31" s="88"/>
    </row>
    <row r="32" spans="1:167" s="19" customFormat="1" ht="16.5" customHeight="1" x14ac:dyDescent="0.2">
      <c r="A32" s="79"/>
      <c r="B32" s="80"/>
      <c r="C32" s="80"/>
      <c r="D32" s="80"/>
      <c r="E32" s="80"/>
      <c r="F32" s="81"/>
      <c r="G32" s="12"/>
      <c r="H32" s="82" t="s">
        <v>2</v>
      </c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3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105"/>
      <c r="DE32" s="105"/>
      <c r="DF32" s="105"/>
      <c r="DG32" s="105"/>
      <c r="DH32" s="105"/>
      <c r="DI32" s="105"/>
      <c r="DJ32" s="105"/>
      <c r="DK32" s="105"/>
      <c r="DL32" s="105"/>
      <c r="DM32" s="105"/>
      <c r="DN32" s="105"/>
      <c r="DO32" s="105"/>
      <c r="DP32" s="105"/>
      <c r="DQ32" s="105"/>
      <c r="DR32" s="88"/>
      <c r="DS32" s="88"/>
      <c r="DT32" s="88"/>
      <c r="DU32" s="88"/>
      <c r="DV32" s="88"/>
      <c r="DW32" s="88"/>
      <c r="DX32" s="88"/>
      <c r="DY32" s="88"/>
      <c r="DZ32" s="88"/>
      <c r="EA32" s="88"/>
      <c r="EB32" s="88"/>
      <c r="EC32" s="88"/>
      <c r="ED32" s="88"/>
      <c r="EE32" s="88"/>
      <c r="EF32" s="88"/>
      <c r="EG32" s="88"/>
      <c r="EH32" s="88"/>
      <c r="EI32" s="88"/>
      <c r="EJ32" s="88"/>
      <c r="EK32" s="88"/>
      <c r="EL32" s="88"/>
      <c r="EM32" s="88"/>
      <c r="EN32" s="88"/>
      <c r="EO32" s="88"/>
      <c r="EP32" s="88"/>
      <c r="EQ32" s="88"/>
      <c r="ER32" s="88"/>
      <c r="ES32" s="88"/>
      <c r="ET32" s="88"/>
      <c r="EU32" s="88"/>
      <c r="EV32" s="88"/>
      <c r="EW32" s="88"/>
      <c r="EX32" s="88"/>
      <c r="EY32" s="88"/>
      <c r="EZ32" s="88"/>
      <c r="FA32" s="88"/>
      <c r="FB32" s="88"/>
      <c r="FC32" s="88"/>
      <c r="FD32" s="88"/>
      <c r="FE32" s="88"/>
      <c r="FF32" s="88"/>
      <c r="FG32" s="88"/>
      <c r="FH32" s="88"/>
      <c r="FI32" s="88"/>
      <c r="FJ32" s="88"/>
      <c r="FK32" s="88"/>
    </row>
    <row r="33" spans="1:167" s="19" customFormat="1" ht="16.5" customHeight="1" x14ac:dyDescent="0.2">
      <c r="A33" s="90"/>
      <c r="B33" s="91"/>
      <c r="C33" s="91"/>
      <c r="D33" s="91"/>
      <c r="E33" s="91"/>
      <c r="F33" s="92"/>
      <c r="G33" s="12"/>
      <c r="H33" s="82" t="s">
        <v>3</v>
      </c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3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105"/>
      <c r="DE33" s="105"/>
      <c r="DF33" s="105"/>
      <c r="DG33" s="105"/>
      <c r="DH33" s="105"/>
      <c r="DI33" s="105"/>
      <c r="DJ33" s="105"/>
      <c r="DK33" s="105"/>
      <c r="DL33" s="105"/>
      <c r="DM33" s="105"/>
      <c r="DN33" s="105"/>
      <c r="DO33" s="105"/>
      <c r="DP33" s="105"/>
      <c r="DQ33" s="105"/>
      <c r="DR33" s="88"/>
      <c r="DS33" s="88"/>
      <c r="DT33" s="88"/>
      <c r="DU33" s="88"/>
      <c r="DV33" s="88"/>
      <c r="DW33" s="88"/>
      <c r="DX33" s="88"/>
      <c r="DY33" s="88"/>
      <c r="DZ33" s="88"/>
      <c r="EA33" s="88"/>
      <c r="EB33" s="88"/>
      <c r="EC33" s="88"/>
      <c r="ED33" s="88"/>
      <c r="EE33" s="88"/>
      <c r="EF33" s="88"/>
      <c r="EG33" s="88"/>
      <c r="EH33" s="88"/>
      <c r="EI33" s="88"/>
      <c r="EJ33" s="88"/>
      <c r="EK33" s="88"/>
      <c r="EL33" s="88"/>
      <c r="EM33" s="88"/>
      <c r="EN33" s="88"/>
      <c r="EO33" s="88"/>
      <c r="EP33" s="88"/>
      <c r="EQ33" s="88"/>
      <c r="ER33" s="88"/>
      <c r="ES33" s="88"/>
      <c r="ET33" s="88"/>
      <c r="EU33" s="88"/>
      <c r="EV33" s="88"/>
      <c r="EW33" s="88"/>
      <c r="EX33" s="88"/>
      <c r="EY33" s="88"/>
      <c r="EZ33" s="88"/>
      <c r="FA33" s="88"/>
      <c r="FB33" s="88"/>
      <c r="FC33" s="88"/>
      <c r="FD33" s="88"/>
      <c r="FE33" s="88"/>
      <c r="FF33" s="88"/>
      <c r="FG33" s="88"/>
      <c r="FH33" s="88"/>
      <c r="FI33" s="88"/>
      <c r="FJ33" s="88"/>
      <c r="FK33" s="88"/>
    </row>
    <row r="34" spans="1:167" s="19" customFormat="1" ht="34.5" customHeight="1" x14ac:dyDescent="0.25">
      <c r="A34" s="68" t="s">
        <v>27</v>
      </c>
      <c r="B34" s="69"/>
      <c r="C34" s="69"/>
      <c r="D34" s="69"/>
      <c r="E34" s="69"/>
      <c r="F34" s="70"/>
      <c r="G34" s="10"/>
      <c r="H34" s="71" t="s">
        <v>36</v>
      </c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2"/>
      <c r="AK34" s="73">
        <v>43132</v>
      </c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5"/>
      <c r="AX34" s="73">
        <v>44561</v>
      </c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5"/>
      <c r="BK34" s="56">
        <v>171000</v>
      </c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>
        <v>1210</v>
      </c>
      <c r="CA34" s="56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  <c r="CM34" s="56"/>
      <c r="CN34" s="56">
        <v>171000</v>
      </c>
      <c r="CO34" s="56"/>
      <c r="CP34" s="56"/>
      <c r="CQ34" s="56"/>
      <c r="CR34" s="56"/>
      <c r="CS34" s="56"/>
      <c r="CT34" s="56"/>
      <c r="CU34" s="56"/>
      <c r="CV34" s="56"/>
      <c r="CW34" s="56"/>
      <c r="CX34" s="56"/>
      <c r="CY34" s="56"/>
      <c r="CZ34" s="56"/>
      <c r="DA34" s="56"/>
      <c r="DB34" s="56"/>
      <c r="DC34" s="56"/>
      <c r="DD34" s="56">
        <v>0</v>
      </c>
      <c r="DE34" s="56"/>
      <c r="DF34" s="56"/>
      <c r="DG34" s="56"/>
      <c r="DH34" s="56"/>
      <c r="DI34" s="56"/>
      <c r="DJ34" s="56"/>
      <c r="DK34" s="56"/>
      <c r="DL34" s="56"/>
      <c r="DM34" s="56"/>
      <c r="DN34" s="56"/>
      <c r="DO34" s="56"/>
      <c r="DP34" s="56"/>
      <c r="DQ34" s="56"/>
      <c r="DR34" s="56">
        <v>0</v>
      </c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8">
        <f>DD34/BZ34-1</f>
        <v>-1</v>
      </c>
      <c r="EI34" s="58"/>
      <c r="EJ34" s="58"/>
      <c r="EK34" s="58"/>
      <c r="EL34" s="58"/>
      <c r="EM34" s="58"/>
      <c r="EN34" s="58"/>
      <c r="EO34" s="58"/>
      <c r="EP34" s="58"/>
      <c r="EQ34" s="58"/>
      <c r="ER34" s="58"/>
      <c r="ES34" s="58"/>
      <c r="ET34" s="58"/>
      <c r="EU34" s="58"/>
      <c r="EV34" s="59">
        <f>DR34/CN34-1</f>
        <v>-1</v>
      </c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1"/>
    </row>
    <row r="35" spans="1:167" s="19" customFormat="1" ht="16.5" customHeight="1" x14ac:dyDescent="0.25">
      <c r="A35" s="62"/>
      <c r="B35" s="63"/>
      <c r="C35" s="63"/>
      <c r="D35" s="63"/>
      <c r="E35" s="63"/>
      <c r="F35" s="64"/>
      <c r="G35" s="11"/>
      <c r="H35" s="65" t="s">
        <v>0</v>
      </c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6"/>
      <c r="AK35" s="76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8"/>
      <c r="AX35" s="76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8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86"/>
      <c r="DS35" s="86"/>
      <c r="DT35" s="86"/>
      <c r="DU35" s="86"/>
      <c r="DV35" s="86"/>
      <c r="DW35" s="86"/>
      <c r="DX35" s="86"/>
      <c r="DY35" s="86"/>
      <c r="DZ35" s="86"/>
      <c r="EA35" s="86"/>
      <c r="EB35" s="86"/>
      <c r="EC35" s="86"/>
      <c r="ED35" s="86"/>
      <c r="EE35" s="86"/>
      <c r="EF35" s="86"/>
      <c r="EG35" s="86"/>
      <c r="EH35" s="86"/>
      <c r="EI35" s="86"/>
      <c r="EJ35" s="86"/>
      <c r="EK35" s="86"/>
      <c r="EL35" s="86"/>
      <c r="EM35" s="86"/>
      <c r="EN35" s="86"/>
      <c r="EO35" s="86"/>
      <c r="EP35" s="86"/>
      <c r="EQ35" s="86"/>
      <c r="ER35" s="86"/>
      <c r="ES35" s="86"/>
      <c r="ET35" s="86"/>
      <c r="EU35" s="86"/>
      <c r="EV35" s="86"/>
      <c r="EW35" s="86"/>
      <c r="EX35" s="86"/>
      <c r="EY35" s="86"/>
      <c r="EZ35" s="86"/>
      <c r="FA35" s="86"/>
      <c r="FB35" s="86"/>
      <c r="FC35" s="86"/>
      <c r="FD35" s="86"/>
      <c r="FE35" s="86"/>
      <c r="FF35" s="86"/>
      <c r="FG35" s="86"/>
      <c r="FH35" s="86"/>
      <c r="FI35" s="86"/>
      <c r="FJ35" s="86"/>
      <c r="FK35" s="86"/>
    </row>
    <row r="36" spans="1:167" s="19" customFormat="1" ht="16.5" customHeight="1" x14ac:dyDescent="0.2">
      <c r="A36" s="79"/>
      <c r="B36" s="80"/>
      <c r="C36" s="80"/>
      <c r="D36" s="80"/>
      <c r="E36" s="80"/>
      <c r="F36" s="81"/>
      <c r="G36" s="12"/>
      <c r="H36" s="82" t="s">
        <v>1</v>
      </c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3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7">
        <f>BK34</f>
        <v>171000</v>
      </c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>
        <f>BZ34</f>
        <v>1210</v>
      </c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>
        <f>CN34</f>
        <v>171000</v>
      </c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>
        <f>DD34</f>
        <v>0</v>
      </c>
      <c r="DE36" s="87"/>
      <c r="DF36" s="87"/>
      <c r="DG36" s="87"/>
      <c r="DH36" s="87"/>
      <c r="DI36" s="87"/>
      <c r="DJ36" s="87"/>
      <c r="DK36" s="87"/>
      <c r="DL36" s="87"/>
      <c r="DM36" s="87"/>
      <c r="DN36" s="87"/>
      <c r="DO36" s="87"/>
      <c r="DP36" s="87"/>
      <c r="DQ36" s="87"/>
      <c r="DR36" s="87">
        <f>DR34</f>
        <v>0</v>
      </c>
      <c r="DS36" s="88"/>
      <c r="DT36" s="88"/>
      <c r="DU36" s="88"/>
      <c r="DV36" s="88"/>
      <c r="DW36" s="88"/>
      <c r="DX36" s="88"/>
      <c r="DY36" s="88"/>
      <c r="DZ36" s="88"/>
      <c r="EA36" s="88"/>
      <c r="EB36" s="88"/>
      <c r="EC36" s="88"/>
      <c r="ED36" s="88"/>
      <c r="EE36" s="88"/>
      <c r="EF36" s="88"/>
      <c r="EG36" s="88"/>
      <c r="EH36" s="89">
        <f>EH34</f>
        <v>-1</v>
      </c>
      <c r="EI36" s="88"/>
      <c r="EJ36" s="88"/>
      <c r="EK36" s="88"/>
      <c r="EL36" s="88"/>
      <c r="EM36" s="88"/>
      <c r="EN36" s="88"/>
      <c r="EO36" s="88"/>
      <c r="EP36" s="88"/>
      <c r="EQ36" s="88"/>
      <c r="ER36" s="88"/>
      <c r="ES36" s="88"/>
      <c r="ET36" s="88"/>
      <c r="EU36" s="88"/>
      <c r="EV36" s="89">
        <f>EV34</f>
        <v>-1</v>
      </c>
      <c r="EW36" s="88"/>
      <c r="EX36" s="88"/>
      <c r="EY36" s="88"/>
      <c r="EZ36" s="88"/>
      <c r="FA36" s="88"/>
      <c r="FB36" s="88"/>
      <c r="FC36" s="88"/>
      <c r="FD36" s="88"/>
      <c r="FE36" s="88"/>
      <c r="FF36" s="88"/>
      <c r="FG36" s="88"/>
      <c r="FH36" s="88"/>
      <c r="FI36" s="88"/>
      <c r="FJ36" s="88"/>
      <c r="FK36" s="88"/>
    </row>
    <row r="37" spans="1:167" s="19" customFormat="1" ht="16.5" customHeight="1" x14ac:dyDescent="0.2">
      <c r="A37" s="79"/>
      <c r="B37" s="80"/>
      <c r="C37" s="80"/>
      <c r="D37" s="80"/>
      <c r="E37" s="80"/>
      <c r="F37" s="81"/>
      <c r="G37" s="12"/>
      <c r="H37" s="82" t="s">
        <v>2</v>
      </c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3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  <c r="CJ37" s="85"/>
      <c r="CK37" s="85"/>
      <c r="CL37" s="85"/>
      <c r="CM37" s="85"/>
      <c r="CN37" s="85"/>
      <c r="CO37" s="85"/>
      <c r="CP37" s="85"/>
      <c r="CQ37" s="85"/>
      <c r="CR37" s="85"/>
      <c r="CS37" s="85"/>
      <c r="CT37" s="85"/>
      <c r="CU37" s="85"/>
      <c r="CV37" s="85"/>
      <c r="CW37" s="85"/>
      <c r="CX37" s="85"/>
      <c r="CY37" s="85"/>
      <c r="CZ37" s="85"/>
      <c r="DA37" s="85"/>
      <c r="DB37" s="85"/>
      <c r="DC37" s="85"/>
      <c r="DD37" s="105"/>
      <c r="DE37" s="105"/>
      <c r="DF37" s="105"/>
      <c r="DG37" s="105"/>
      <c r="DH37" s="105"/>
      <c r="DI37" s="105"/>
      <c r="DJ37" s="105"/>
      <c r="DK37" s="105"/>
      <c r="DL37" s="105"/>
      <c r="DM37" s="105"/>
      <c r="DN37" s="105"/>
      <c r="DO37" s="105"/>
      <c r="DP37" s="105"/>
      <c r="DQ37" s="105"/>
      <c r="DR37" s="88"/>
      <c r="DS37" s="88"/>
      <c r="DT37" s="88"/>
      <c r="DU37" s="88"/>
      <c r="DV37" s="88"/>
      <c r="DW37" s="88"/>
      <c r="DX37" s="88"/>
      <c r="DY37" s="88"/>
      <c r="DZ37" s="88"/>
      <c r="EA37" s="88"/>
      <c r="EB37" s="88"/>
      <c r="EC37" s="88"/>
      <c r="ED37" s="88"/>
      <c r="EE37" s="88"/>
      <c r="EF37" s="88"/>
      <c r="EG37" s="88"/>
      <c r="EH37" s="88"/>
      <c r="EI37" s="88"/>
      <c r="EJ37" s="88"/>
      <c r="EK37" s="88"/>
      <c r="EL37" s="88"/>
      <c r="EM37" s="88"/>
      <c r="EN37" s="88"/>
      <c r="EO37" s="88"/>
      <c r="EP37" s="88"/>
      <c r="EQ37" s="88"/>
      <c r="ER37" s="88"/>
      <c r="ES37" s="88"/>
      <c r="ET37" s="88"/>
      <c r="EU37" s="88"/>
      <c r="EV37" s="88"/>
      <c r="EW37" s="88"/>
      <c r="EX37" s="88"/>
      <c r="EY37" s="88"/>
      <c r="EZ37" s="88"/>
      <c r="FA37" s="88"/>
      <c r="FB37" s="88"/>
      <c r="FC37" s="88"/>
      <c r="FD37" s="88"/>
      <c r="FE37" s="88"/>
      <c r="FF37" s="88"/>
      <c r="FG37" s="88"/>
      <c r="FH37" s="88"/>
      <c r="FI37" s="88"/>
      <c r="FJ37" s="88"/>
      <c r="FK37" s="88"/>
    </row>
    <row r="38" spans="1:167" s="19" customFormat="1" ht="16.5" customHeight="1" x14ac:dyDescent="0.2">
      <c r="A38" s="90"/>
      <c r="B38" s="91"/>
      <c r="C38" s="91"/>
      <c r="D38" s="91"/>
      <c r="E38" s="91"/>
      <c r="F38" s="92"/>
      <c r="G38" s="12"/>
      <c r="H38" s="82" t="s">
        <v>3</v>
      </c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3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85"/>
      <c r="CH38" s="85"/>
      <c r="CI38" s="85"/>
      <c r="CJ38" s="85"/>
      <c r="CK38" s="85"/>
      <c r="CL38" s="85"/>
      <c r="CM38" s="85"/>
      <c r="CN38" s="85"/>
      <c r="CO38" s="85"/>
      <c r="CP38" s="85"/>
      <c r="CQ38" s="85"/>
      <c r="CR38" s="85"/>
      <c r="CS38" s="85"/>
      <c r="CT38" s="85"/>
      <c r="CU38" s="85"/>
      <c r="CV38" s="85"/>
      <c r="CW38" s="85"/>
      <c r="CX38" s="85"/>
      <c r="CY38" s="85"/>
      <c r="CZ38" s="85"/>
      <c r="DA38" s="85"/>
      <c r="DB38" s="85"/>
      <c r="DC38" s="85"/>
      <c r="DD38" s="105"/>
      <c r="DE38" s="105"/>
      <c r="DF38" s="105"/>
      <c r="DG38" s="105"/>
      <c r="DH38" s="105"/>
      <c r="DI38" s="105"/>
      <c r="DJ38" s="105"/>
      <c r="DK38" s="105"/>
      <c r="DL38" s="105"/>
      <c r="DM38" s="105"/>
      <c r="DN38" s="105"/>
      <c r="DO38" s="105"/>
      <c r="DP38" s="105"/>
      <c r="DQ38" s="105"/>
      <c r="DR38" s="88"/>
      <c r="DS38" s="88"/>
      <c r="DT38" s="88"/>
      <c r="DU38" s="88"/>
      <c r="DV38" s="88"/>
      <c r="DW38" s="88"/>
      <c r="DX38" s="88"/>
      <c r="DY38" s="88"/>
      <c r="DZ38" s="88"/>
      <c r="EA38" s="88"/>
      <c r="EB38" s="88"/>
      <c r="EC38" s="88"/>
      <c r="ED38" s="88"/>
      <c r="EE38" s="88"/>
      <c r="EF38" s="88"/>
      <c r="EG38" s="88"/>
      <c r="EH38" s="88"/>
      <c r="EI38" s="88"/>
      <c r="EJ38" s="88"/>
      <c r="EK38" s="88"/>
      <c r="EL38" s="88"/>
      <c r="EM38" s="88"/>
      <c r="EN38" s="88"/>
      <c r="EO38" s="88"/>
      <c r="EP38" s="88"/>
      <c r="EQ38" s="88"/>
      <c r="ER38" s="88"/>
      <c r="ES38" s="88"/>
      <c r="ET38" s="88"/>
      <c r="EU38" s="88"/>
      <c r="EV38" s="88"/>
      <c r="EW38" s="88"/>
      <c r="EX38" s="88"/>
      <c r="EY38" s="88"/>
      <c r="EZ38" s="88"/>
      <c r="FA38" s="88"/>
      <c r="FB38" s="88"/>
      <c r="FC38" s="88"/>
      <c r="FD38" s="88"/>
      <c r="FE38" s="88"/>
      <c r="FF38" s="88"/>
      <c r="FG38" s="88"/>
      <c r="FH38" s="88"/>
      <c r="FI38" s="88"/>
      <c r="FJ38" s="88"/>
      <c r="FK38" s="88"/>
    </row>
    <row r="39" spans="1:167" s="19" customFormat="1" ht="34.5" customHeight="1" x14ac:dyDescent="0.25">
      <c r="A39" s="68" t="s">
        <v>28</v>
      </c>
      <c r="B39" s="69"/>
      <c r="C39" s="69"/>
      <c r="D39" s="69"/>
      <c r="E39" s="69"/>
      <c r="F39" s="70"/>
      <c r="G39" s="10"/>
      <c r="H39" s="71" t="s">
        <v>37</v>
      </c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2"/>
      <c r="AK39" s="73">
        <v>43231</v>
      </c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5"/>
      <c r="AX39" s="73">
        <v>44378</v>
      </c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5"/>
      <c r="BK39" s="56">
        <v>72588.896999999997</v>
      </c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56"/>
      <c r="BX39" s="56"/>
      <c r="BY39" s="56"/>
      <c r="BZ39" s="56">
        <v>18636</v>
      </c>
      <c r="CA39" s="56"/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  <c r="CM39" s="56"/>
      <c r="CN39" s="56">
        <v>72588.896999999997</v>
      </c>
      <c r="CO39" s="56"/>
      <c r="CP39" s="56"/>
      <c r="CQ39" s="56"/>
      <c r="CR39" s="56"/>
      <c r="CS39" s="56"/>
      <c r="CT39" s="56"/>
      <c r="CU39" s="56"/>
      <c r="CV39" s="56"/>
      <c r="CW39" s="56"/>
      <c r="CX39" s="56"/>
      <c r="CY39" s="56"/>
      <c r="CZ39" s="56"/>
      <c r="DA39" s="56"/>
      <c r="DB39" s="56"/>
      <c r="DC39" s="56"/>
      <c r="DD39" s="56">
        <f>1735450/1000+846406.5/1000+(412723.73+12700.03)/1000</f>
        <v>3007.28026</v>
      </c>
      <c r="DE39" s="56"/>
      <c r="DF39" s="56"/>
      <c r="DG39" s="56"/>
      <c r="DH39" s="56"/>
      <c r="DI39" s="56"/>
      <c r="DJ39" s="56"/>
      <c r="DK39" s="56"/>
      <c r="DL39" s="56"/>
      <c r="DM39" s="56"/>
      <c r="DN39" s="56"/>
      <c r="DO39" s="56"/>
      <c r="DP39" s="56"/>
      <c r="DQ39" s="56"/>
      <c r="DR39" s="56">
        <v>3007.28026</v>
      </c>
      <c r="DS39" s="57"/>
      <c r="DT39" s="57"/>
      <c r="DU39" s="57"/>
      <c r="DV39" s="57"/>
      <c r="DW39" s="57"/>
      <c r="DX39" s="57"/>
      <c r="DY39" s="57"/>
      <c r="DZ39" s="57"/>
      <c r="EA39" s="57"/>
      <c r="EB39" s="57"/>
      <c r="EC39" s="57"/>
      <c r="ED39" s="57"/>
      <c r="EE39" s="57"/>
      <c r="EF39" s="57"/>
      <c r="EG39" s="57"/>
      <c r="EH39" s="58">
        <f>DD39/BZ39-1</f>
        <v>-0.83863059347499469</v>
      </c>
      <c r="EI39" s="58"/>
      <c r="EJ39" s="58"/>
      <c r="EK39" s="58"/>
      <c r="EL39" s="58"/>
      <c r="EM39" s="58"/>
      <c r="EN39" s="58"/>
      <c r="EO39" s="58"/>
      <c r="EP39" s="58"/>
      <c r="EQ39" s="58"/>
      <c r="ER39" s="58"/>
      <c r="ES39" s="58"/>
      <c r="ET39" s="58"/>
      <c r="EU39" s="58"/>
      <c r="EV39" s="59">
        <f>DR39/CN39-1</f>
        <v>-0.95857107100001804</v>
      </c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1"/>
    </row>
    <row r="40" spans="1:167" s="19" customFormat="1" ht="16.5" customHeight="1" x14ac:dyDescent="0.25">
      <c r="A40" s="62"/>
      <c r="B40" s="63"/>
      <c r="C40" s="63"/>
      <c r="D40" s="63"/>
      <c r="E40" s="63"/>
      <c r="F40" s="64"/>
      <c r="G40" s="11"/>
      <c r="H40" s="65" t="s">
        <v>0</v>
      </c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6"/>
      <c r="AK40" s="76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8"/>
      <c r="AX40" s="76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8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7"/>
      <c r="CA40" s="67"/>
      <c r="CB40" s="67"/>
      <c r="CC40" s="67"/>
      <c r="CD40" s="67"/>
      <c r="CE40" s="67"/>
      <c r="CF40" s="67"/>
      <c r="CG40" s="67"/>
      <c r="CH40" s="67"/>
      <c r="CI40" s="67"/>
      <c r="CJ40" s="67"/>
      <c r="CK40" s="67"/>
      <c r="CL40" s="67"/>
      <c r="CM40" s="67"/>
      <c r="CN40" s="67"/>
      <c r="CO40" s="67"/>
      <c r="CP40" s="67"/>
      <c r="CQ40" s="67"/>
      <c r="CR40" s="67"/>
      <c r="CS40" s="67"/>
      <c r="CT40" s="67"/>
      <c r="CU40" s="67"/>
      <c r="CV40" s="67"/>
      <c r="CW40" s="67"/>
      <c r="CX40" s="67"/>
      <c r="CY40" s="67"/>
      <c r="CZ40" s="67"/>
      <c r="DA40" s="67"/>
      <c r="DB40" s="67"/>
      <c r="DC40" s="67"/>
      <c r="DD40" s="67"/>
      <c r="DE40" s="67"/>
      <c r="DF40" s="67"/>
      <c r="DG40" s="67"/>
      <c r="DH40" s="67"/>
      <c r="DI40" s="67"/>
      <c r="DJ40" s="67"/>
      <c r="DK40" s="67"/>
      <c r="DL40" s="67"/>
      <c r="DM40" s="67"/>
      <c r="DN40" s="67"/>
      <c r="DO40" s="67"/>
      <c r="DP40" s="67"/>
      <c r="DQ40" s="67"/>
      <c r="DR40" s="86"/>
      <c r="DS40" s="86"/>
      <c r="DT40" s="86"/>
      <c r="DU40" s="86"/>
      <c r="DV40" s="86"/>
      <c r="DW40" s="86"/>
      <c r="DX40" s="86"/>
      <c r="DY40" s="86"/>
      <c r="DZ40" s="86"/>
      <c r="EA40" s="86"/>
      <c r="EB40" s="86"/>
      <c r="EC40" s="86"/>
      <c r="ED40" s="86"/>
      <c r="EE40" s="86"/>
      <c r="EF40" s="86"/>
      <c r="EG40" s="86"/>
      <c r="EH40" s="86"/>
      <c r="EI40" s="86"/>
      <c r="EJ40" s="86"/>
      <c r="EK40" s="86"/>
      <c r="EL40" s="86"/>
      <c r="EM40" s="86"/>
      <c r="EN40" s="86"/>
      <c r="EO40" s="86"/>
      <c r="EP40" s="86"/>
      <c r="EQ40" s="86"/>
      <c r="ER40" s="86"/>
      <c r="ES40" s="86"/>
      <c r="ET40" s="86"/>
      <c r="EU40" s="86"/>
      <c r="EV40" s="86"/>
      <c r="EW40" s="86"/>
      <c r="EX40" s="86"/>
      <c r="EY40" s="86"/>
      <c r="EZ40" s="86"/>
      <c r="FA40" s="86"/>
      <c r="FB40" s="86"/>
      <c r="FC40" s="86"/>
      <c r="FD40" s="86"/>
      <c r="FE40" s="86"/>
      <c r="FF40" s="86"/>
      <c r="FG40" s="86"/>
      <c r="FH40" s="86"/>
      <c r="FI40" s="86"/>
      <c r="FJ40" s="86"/>
      <c r="FK40" s="86"/>
    </row>
    <row r="41" spans="1:167" s="19" customFormat="1" ht="16.5" customHeight="1" x14ac:dyDescent="0.2">
      <c r="A41" s="79"/>
      <c r="B41" s="80"/>
      <c r="C41" s="80"/>
      <c r="D41" s="80"/>
      <c r="E41" s="80"/>
      <c r="F41" s="81"/>
      <c r="G41" s="12"/>
      <c r="H41" s="82" t="s">
        <v>1</v>
      </c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3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7">
        <f>BK39</f>
        <v>72588.896999999997</v>
      </c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>
        <f>BZ39</f>
        <v>18636</v>
      </c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>
        <f>CN39</f>
        <v>72588.896999999997</v>
      </c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>
        <f>DD39</f>
        <v>3007.28026</v>
      </c>
      <c r="DE41" s="87"/>
      <c r="DF41" s="87"/>
      <c r="DG41" s="87"/>
      <c r="DH41" s="87"/>
      <c r="DI41" s="87"/>
      <c r="DJ41" s="87"/>
      <c r="DK41" s="87"/>
      <c r="DL41" s="87"/>
      <c r="DM41" s="87"/>
      <c r="DN41" s="87"/>
      <c r="DO41" s="87"/>
      <c r="DP41" s="87"/>
      <c r="DQ41" s="87"/>
      <c r="DR41" s="87">
        <f>DR39</f>
        <v>3007.28026</v>
      </c>
      <c r="DS41" s="88"/>
      <c r="DT41" s="88"/>
      <c r="DU41" s="88"/>
      <c r="DV41" s="88"/>
      <c r="DW41" s="88"/>
      <c r="DX41" s="88"/>
      <c r="DY41" s="88"/>
      <c r="DZ41" s="88"/>
      <c r="EA41" s="88"/>
      <c r="EB41" s="88"/>
      <c r="EC41" s="88"/>
      <c r="ED41" s="88"/>
      <c r="EE41" s="88"/>
      <c r="EF41" s="88"/>
      <c r="EG41" s="88"/>
      <c r="EH41" s="89">
        <f>EH39</f>
        <v>-0.83863059347499469</v>
      </c>
      <c r="EI41" s="88"/>
      <c r="EJ41" s="88"/>
      <c r="EK41" s="88"/>
      <c r="EL41" s="88"/>
      <c r="EM41" s="88"/>
      <c r="EN41" s="88"/>
      <c r="EO41" s="88"/>
      <c r="EP41" s="88"/>
      <c r="EQ41" s="88"/>
      <c r="ER41" s="88"/>
      <c r="ES41" s="88"/>
      <c r="ET41" s="88"/>
      <c r="EU41" s="88"/>
      <c r="EV41" s="89">
        <f>EV39</f>
        <v>-0.95857107100001804</v>
      </c>
      <c r="EW41" s="88"/>
      <c r="EX41" s="88"/>
      <c r="EY41" s="88"/>
      <c r="EZ41" s="88"/>
      <c r="FA41" s="88"/>
      <c r="FB41" s="88"/>
      <c r="FC41" s="88"/>
      <c r="FD41" s="88"/>
      <c r="FE41" s="88"/>
      <c r="FF41" s="88"/>
      <c r="FG41" s="88"/>
      <c r="FH41" s="88"/>
      <c r="FI41" s="88"/>
      <c r="FJ41" s="88"/>
      <c r="FK41" s="88"/>
    </row>
    <row r="42" spans="1:167" s="19" customFormat="1" ht="16.5" customHeight="1" x14ac:dyDescent="0.2">
      <c r="A42" s="79"/>
      <c r="B42" s="80"/>
      <c r="C42" s="80"/>
      <c r="D42" s="80"/>
      <c r="E42" s="80"/>
      <c r="F42" s="81"/>
      <c r="G42" s="12"/>
      <c r="H42" s="82" t="s">
        <v>2</v>
      </c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3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105"/>
      <c r="DE42" s="105"/>
      <c r="DF42" s="105"/>
      <c r="DG42" s="105"/>
      <c r="DH42" s="105"/>
      <c r="DI42" s="105"/>
      <c r="DJ42" s="105"/>
      <c r="DK42" s="105"/>
      <c r="DL42" s="105"/>
      <c r="DM42" s="105"/>
      <c r="DN42" s="105"/>
      <c r="DO42" s="105"/>
      <c r="DP42" s="105"/>
      <c r="DQ42" s="105"/>
      <c r="DR42" s="88"/>
      <c r="DS42" s="88"/>
      <c r="DT42" s="88"/>
      <c r="DU42" s="88"/>
      <c r="DV42" s="88"/>
      <c r="DW42" s="88"/>
      <c r="DX42" s="88"/>
      <c r="DY42" s="88"/>
      <c r="DZ42" s="88"/>
      <c r="EA42" s="88"/>
      <c r="EB42" s="88"/>
      <c r="EC42" s="88"/>
      <c r="ED42" s="88"/>
      <c r="EE42" s="88"/>
      <c r="EF42" s="88"/>
      <c r="EG42" s="88"/>
      <c r="EH42" s="88"/>
      <c r="EI42" s="88"/>
      <c r="EJ42" s="88"/>
      <c r="EK42" s="88"/>
      <c r="EL42" s="88"/>
      <c r="EM42" s="88"/>
      <c r="EN42" s="88"/>
      <c r="EO42" s="88"/>
      <c r="EP42" s="88"/>
      <c r="EQ42" s="88"/>
      <c r="ER42" s="88"/>
      <c r="ES42" s="88"/>
      <c r="ET42" s="88"/>
      <c r="EU42" s="88"/>
      <c r="EV42" s="88"/>
      <c r="EW42" s="88"/>
      <c r="EX42" s="88"/>
      <c r="EY42" s="88"/>
      <c r="EZ42" s="88"/>
      <c r="FA42" s="88"/>
      <c r="FB42" s="88"/>
      <c r="FC42" s="88"/>
      <c r="FD42" s="88"/>
      <c r="FE42" s="88"/>
      <c r="FF42" s="88"/>
      <c r="FG42" s="88"/>
      <c r="FH42" s="88"/>
      <c r="FI42" s="88"/>
      <c r="FJ42" s="88"/>
      <c r="FK42" s="88"/>
    </row>
    <row r="43" spans="1:167" s="19" customFormat="1" ht="16.5" customHeight="1" x14ac:dyDescent="0.2">
      <c r="A43" s="90"/>
      <c r="B43" s="91"/>
      <c r="C43" s="91"/>
      <c r="D43" s="91"/>
      <c r="E43" s="91"/>
      <c r="F43" s="92"/>
      <c r="G43" s="12"/>
      <c r="H43" s="82" t="s">
        <v>3</v>
      </c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3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85"/>
      <c r="CG43" s="85"/>
      <c r="CH43" s="85"/>
      <c r="CI43" s="85"/>
      <c r="CJ43" s="85"/>
      <c r="CK43" s="85"/>
      <c r="CL43" s="85"/>
      <c r="CM43" s="85"/>
      <c r="CN43" s="85"/>
      <c r="CO43" s="85"/>
      <c r="CP43" s="85"/>
      <c r="CQ43" s="85"/>
      <c r="CR43" s="85"/>
      <c r="CS43" s="85"/>
      <c r="CT43" s="85"/>
      <c r="CU43" s="85"/>
      <c r="CV43" s="85"/>
      <c r="CW43" s="85"/>
      <c r="CX43" s="85"/>
      <c r="CY43" s="85"/>
      <c r="CZ43" s="85"/>
      <c r="DA43" s="85"/>
      <c r="DB43" s="85"/>
      <c r="DC43" s="85"/>
      <c r="DD43" s="105"/>
      <c r="DE43" s="105"/>
      <c r="DF43" s="105"/>
      <c r="DG43" s="105"/>
      <c r="DH43" s="105"/>
      <c r="DI43" s="105"/>
      <c r="DJ43" s="105"/>
      <c r="DK43" s="105"/>
      <c r="DL43" s="105"/>
      <c r="DM43" s="105"/>
      <c r="DN43" s="105"/>
      <c r="DO43" s="105"/>
      <c r="DP43" s="105"/>
      <c r="DQ43" s="105"/>
      <c r="DR43" s="88"/>
      <c r="DS43" s="88"/>
      <c r="DT43" s="88"/>
      <c r="DU43" s="88"/>
      <c r="DV43" s="88"/>
      <c r="DW43" s="88"/>
      <c r="DX43" s="88"/>
      <c r="DY43" s="88"/>
      <c r="DZ43" s="88"/>
      <c r="EA43" s="88"/>
      <c r="EB43" s="88"/>
      <c r="EC43" s="88"/>
      <c r="ED43" s="88"/>
      <c r="EE43" s="88"/>
      <c r="EF43" s="88"/>
      <c r="EG43" s="88"/>
      <c r="EH43" s="88"/>
      <c r="EI43" s="88"/>
      <c r="EJ43" s="88"/>
      <c r="EK43" s="88"/>
      <c r="EL43" s="88"/>
      <c r="EM43" s="88"/>
      <c r="EN43" s="88"/>
      <c r="EO43" s="88"/>
      <c r="EP43" s="88"/>
      <c r="EQ43" s="88"/>
      <c r="ER43" s="88"/>
      <c r="ES43" s="88"/>
      <c r="ET43" s="88"/>
      <c r="EU43" s="88"/>
      <c r="EV43" s="88"/>
      <c r="EW43" s="88"/>
      <c r="EX43" s="88"/>
      <c r="EY43" s="88"/>
      <c r="EZ43" s="88"/>
      <c r="FA43" s="88"/>
      <c r="FB43" s="88"/>
      <c r="FC43" s="88"/>
      <c r="FD43" s="88"/>
      <c r="FE43" s="88"/>
      <c r="FF43" s="88"/>
      <c r="FG43" s="88"/>
      <c r="FH43" s="88"/>
      <c r="FI43" s="88"/>
      <c r="FJ43" s="88"/>
      <c r="FK43" s="88"/>
    </row>
    <row r="44" spans="1:167" s="19" customFormat="1" ht="34.5" customHeight="1" x14ac:dyDescent="0.25">
      <c r="A44" s="68" t="s">
        <v>29</v>
      </c>
      <c r="B44" s="69"/>
      <c r="C44" s="69"/>
      <c r="D44" s="69"/>
      <c r="E44" s="69"/>
      <c r="F44" s="70"/>
      <c r="G44" s="10"/>
      <c r="H44" s="71" t="s">
        <v>39</v>
      </c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2"/>
      <c r="AK44" s="73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5"/>
      <c r="AX44" s="73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5"/>
      <c r="BK44" s="56">
        <v>0</v>
      </c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>
        <v>0</v>
      </c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>
        <v>0</v>
      </c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>
        <f>(65800+20000+58333.33+47173.33)/1000</f>
        <v>191.30666000000002</v>
      </c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>
        <v>191.30666000000002</v>
      </c>
      <c r="DS44" s="57"/>
      <c r="DT44" s="57"/>
      <c r="DU44" s="57"/>
      <c r="DV44" s="57"/>
      <c r="DW44" s="57"/>
      <c r="DX44" s="57"/>
      <c r="DY44" s="57"/>
      <c r="DZ44" s="57"/>
      <c r="EA44" s="57"/>
      <c r="EB44" s="57"/>
      <c r="EC44" s="57"/>
      <c r="ED44" s="57"/>
      <c r="EE44" s="57"/>
      <c r="EF44" s="57"/>
      <c r="EG44" s="57"/>
      <c r="EH44" s="58" t="e">
        <f>DD44/BZ44-1</f>
        <v>#DIV/0!</v>
      </c>
      <c r="EI44" s="58"/>
      <c r="EJ44" s="58"/>
      <c r="EK44" s="58"/>
      <c r="EL44" s="58"/>
      <c r="EM44" s="58"/>
      <c r="EN44" s="58"/>
      <c r="EO44" s="58"/>
      <c r="EP44" s="58"/>
      <c r="EQ44" s="58"/>
      <c r="ER44" s="58"/>
      <c r="ES44" s="58"/>
      <c r="ET44" s="58"/>
      <c r="EU44" s="58"/>
      <c r="EV44" s="59" t="e">
        <f>DR44/CN44-1</f>
        <v>#DIV/0!</v>
      </c>
      <c r="EW44" s="60"/>
      <c r="EX44" s="60"/>
      <c r="EY44" s="60"/>
      <c r="EZ44" s="60"/>
      <c r="FA44" s="60"/>
      <c r="FB44" s="60"/>
      <c r="FC44" s="60"/>
      <c r="FD44" s="60"/>
      <c r="FE44" s="60"/>
      <c r="FF44" s="60"/>
      <c r="FG44" s="60"/>
      <c r="FH44" s="60"/>
      <c r="FI44" s="60"/>
      <c r="FJ44" s="60"/>
      <c r="FK44" s="61"/>
    </row>
    <row r="45" spans="1:167" s="19" customFormat="1" ht="16.5" customHeight="1" x14ac:dyDescent="0.25">
      <c r="A45" s="62"/>
      <c r="B45" s="63"/>
      <c r="C45" s="63"/>
      <c r="D45" s="63"/>
      <c r="E45" s="63"/>
      <c r="F45" s="64"/>
      <c r="G45" s="11"/>
      <c r="H45" s="65" t="s">
        <v>0</v>
      </c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6"/>
      <c r="AK45" s="76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8"/>
      <c r="AX45" s="76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8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  <c r="BZ45" s="67"/>
      <c r="CA45" s="67"/>
      <c r="CB45" s="67"/>
      <c r="CC45" s="67"/>
      <c r="CD45" s="67"/>
      <c r="CE45" s="67"/>
      <c r="CF45" s="67"/>
      <c r="CG45" s="67"/>
      <c r="CH45" s="67"/>
      <c r="CI45" s="67"/>
      <c r="CJ45" s="67"/>
      <c r="CK45" s="67"/>
      <c r="CL45" s="67"/>
      <c r="CM45" s="67"/>
      <c r="CN45" s="67"/>
      <c r="CO45" s="67"/>
      <c r="CP45" s="67"/>
      <c r="CQ45" s="67"/>
      <c r="CR45" s="67"/>
      <c r="CS45" s="67"/>
      <c r="CT45" s="67"/>
      <c r="CU45" s="67"/>
      <c r="CV45" s="67"/>
      <c r="CW45" s="67"/>
      <c r="CX45" s="67"/>
      <c r="CY45" s="67"/>
      <c r="CZ45" s="67"/>
      <c r="DA45" s="67"/>
      <c r="DB45" s="67"/>
      <c r="DC45" s="67"/>
      <c r="DD45" s="67"/>
      <c r="DE45" s="67"/>
      <c r="DF45" s="67"/>
      <c r="DG45" s="67"/>
      <c r="DH45" s="67"/>
      <c r="DI45" s="67"/>
      <c r="DJ45" s="67"/>
      <c r="DK45" s="67"/>
      <c r="DL45" s="67"/>
      <c r="DM45" s="67"/>
      <c r="DN45" s="67"/>
      <c r="DO45" s="67"/>
      <c r="DP45" s="67"/>
      <c r="DQ45" s="67"/>
      <c r="DR45" s="86"/>
      <c r="DS45" s="86"/>
      <c r="DT45" s="86"/>
      <c r="DU45" s="86"/>
      <c r="DV45" s="86"/>
      <c r="DW45" s="86"/>
      <c r="DX45" s="86"/>
      <c r="DY45" s="86"/>
      <c r="DZ45" s="86"/>
      <c r="EA45" s="86"/>
      <c r="EB45" s="86"/>
      <c r="EC45" s="86"/>
      <c r="ED45" s="86"/>
      <c r="EE45" s="86"/>
      <c r="EF45" s="86"/>
      <c r="EG45" s="86"/>
      <c r="EH45" s="86"/>
      <c r="EI45" s="86"/>
      <c r="EJ45" s="86"/>
      <c r="EK45" s="86"/>
      <c r="EL45" s="86"/>
      <c r="EM45" s="86"/>
      <c r="EN45" s="86"/>
      <c r="EO45" s="86"/>
      <c r="EP45" s="86"/>
      <c r="EQ45" s="86"/>
      <c r="ER45" s="86"/>
      <c r="ES45" s="86"/>
      <c r="ET45" s="86"/>
      <c r="EU45" s="86"/>
      <c r="EV45" s="86"/>
      <c r="EW45" s="86"/>
      <c r="EX45" s="86"/>
      <c r="EY45" s="86"/>
      <c r="EZ45" s="86"/>
      <c r="FA45" s="86"/>
      <c r="FB45" s="86"/>
      <c r="FC45" s="86"/>
      <c r="FD45" s="86"/>
      <c r="FE45" s="86"/>
      <c r="FF45" s="86"/>
      <c r="FG45" s="86"/>
      <c r="FH45" s="86"/>
      <c r="FI45" s="86"/>
      <c r="FJ45" s="86"/>
      <c r="FK45" s="86"/>
    </row>
    <row r="46" spans="1:167" s="19" customFormat="1" ht="16.5" customHeight="1" x14ac:dyDescent="0.2">
      <c r="A46" s="79"/>
      <c r="B46" s="80"/>
      <c r="C46" s="80"/>
      <c r="D46" s="80"/>
      <c r="E46" s="80"/>
      <c r="F46" s="81"/>
      <c r="G46" s="12"/>
      <c r="H46" s="82" t="s">
        <v>1</v>
      </c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3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7">
        <f>BK44</f>
        <v>0</v>
      </c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>
        <f>BZ44</f>
        <v>0</v>
      </c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>
        <f>CN44</f>
        <v>0</v>
      </c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>
        <f>DD44</f>
        <v>191.30666000000002</v>
      </c>
      <c r="DE46" s="87"/>
      <c r="DF46" s="87"/>
      <c r="DG46" s="87"/>
      <c r="DH46" s="87"/>
      <c r="DI46" s="87"/>
      <c r="DJ46" s="87"/>
      <c r="DK46" s="87"/>
      <c r="DL46" s="87"/>
      <c r="DM46" s="87"/>
      <c r="DN46" s="87"/>
      <c r="DO46" s="87"/>
      <c r="DP46" s="87"/>
      <c r="DQ46" s="87"/>
      <c r="DR46" s="87">
        <f>DR44</f>
        <v>191.30666000000002</v>
      </c>
      <c r="DS46" s="88"/>
      <c r="DT46" s="88"/>
      <c r="DU46" s="88"/>
      <c r="DV46" s="88"/>
      <c r="DW46" s="88"/>
      <c r="DX46" s="88"/>
      <c r="DY46" s="88"/>
      <c r="DZ46" s="88"/>
      <c r="EA46" s="88"/>
      <c r="EB46" s="88"/>
      <c r="EC46" s="88"/>
      <c r="ED46" s="88"/>
      <c r="EE46" s="88"/>
      <c r="EF46" s="88"/>
      <c r="EG46" s="88"/>
      <c r="EH46" s="89" t="e">
        <f>EH44</f>
        <v>#DIV/0!</v>
      </c>
      <c r="EI46" s="88"/>
      <c r="EJ46" s="88"/>
      <c r="EK46" s="88"/>
      <c r="EL46" s="88"/>
      <c r="EM46" s="88"/>
      <c r="EN46" s="88"/>
      <c r="EO46" s="88"/>
      <c r="EP46" s="88"/>
      <c r="EQ46" s="88"/>
      <c r="ER46" s="88"/>
      <c r="ES46" s="88"/>
      <c r="ET46" s="88"/>
      <c r="EU46" s="88"/>
      <c r="EV46" s="89" t="e">
        <f>EV44</f>
        <v>#DIV/0!</v>
      </c>
      <c r="EW46" s="88"/>
      <c r="EX46" s="88"/>
      <c r="EY46" s="88"/>
      <c r="EZ46" s="88"/>
      <c r="FA46" s="88"/>
      <c r="FB46" s="88"/>
      <c r="FC46" s="88"/>
      <c r="FD46" s="88"/>
      <c r="FE46" s="88"/>
      <c r="FF46" s="88"/>
      <c r="FG46" s="88"/>
      <c r="FH46" s="88"/>
      <c r="FI46" s="88"/>
      <c r="FJ46" s="88"/>
      <c r="FK46" s="88"/>
    </row>
    <row r="47" spans="1:167" s="19" customFormat="1" ht="16.5" customHeight="1" x14ac:dyDescent="0.2">
      <c r="A47" s="79"/>
      <c r="B47" s="80"/>
      <c r="C47" s="80"/>
      <c r="D47" s="80"/>
      <c r="E47" s="80"/>
      <c r="F47" s="81"/>
      <c r="G47" s="12"/>
      <c r="H47" s="82" t="s">
        <v>2</v>
      </c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3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85"/>
      <c r="CN47" s="85"/>
      <c r="CO47" s="85"/>
      <c r="CP47" s="85"/>
      <c r="CQ47" s="85"/>
      <c r="CR47" s="85"/>
      <c r="CS47" s="85"/>
      <c r="CT47" s="85"/>
      <c r="CU47" s="85"/>
      <c r="CV47" s="85"/>
      <c r="CW47" s="85"/>
      <c r="CX47" s="85"/>
      <c r="CY47" s="85"/>
      <c r="CZ47" s="85"/>
      <c r="DA47" s="85"/>
      <c r="DB47" s="85"/>
      <c r="DC47" s="85"/>
      <c r="DD47" s="105"/>
      <c r="DE47" s="105"/>
      <c r="DF47" s="105"/>
      <c r="DG47" s="105"/>
      <c r="DH47" s="105"/>
      <c r="DI47" s="105"/>
      <c r="DJ47" s="105"/>
      <c r="DK47" s="105"/>
      <c r="DL47" s="105"/>
      <c r="DM47" s="105"/>
      <c r="DN47" s="105"/>
      <c r="DO47" s="105"/>
      <c r="DP47" s="105"/>
      <c r="DQ47" s="105"/>
      <c r="DR47" s="88"/>
      <c r="DS47" s="88"/>
      <c r="DT47" s="88"/>
      <c r="DU47" s="88"/>
      <c r="DV47" s="88"/>
      <c r="DW47" s="88"/>
      <c r="DX47" s="88"/>
      <c r="DY47" s="88"/>
      <c r="DZ47" s="88"/>
      <c r="EA47" s="88"/>
      <c r="EB47" s="88"/>
      <c r="EC47" s="88"/>
      <c r="ED47" s="88"/>
      <c r="EE47" s="88"/>
      <c r="EF47" s="88"/>
      <c r="EG47" s="88"/>
      <c r="EH47" s="88"/>
      <c r="EI47" s="88"/>
      <c r="EJ47" s="88"/>
      <c r="EK47" s="88"/>
      <c r="EL47" s="88"/>
      <c r="EM47" s="88"/>
      <c r="EN47" s="88"/>
      <c r="EO47" s="88"/>
      <c r="EP47" s="88"/>
      <c r="EQ47" s="88"/>
      <c r="ER47" s="88"/>
      <c r="ES47" s="88"/>
      <c r="ET47" s="88"/>
      <c r="EU47" s="88"/>
      <c r="EV47" s="88"/>
      <c r="EW47" s="88"/>
      <c r="EX47" s="88"/>
      <c r="EY47" s="88"/>
      <c r="EZ47" s="88"/>
      <c r="FA47" s="88"/>
      <c r="FB47" s="88"/>
      <c r="FC47" s="88"/>
      <c r="FD47" s="88"/>
      <c r="FE47" s="88"/>
      <c r="FF47" s="88"/>
      <c r="FG47" s="88"/>
      <c r="FH47" s="88"/>
      <c r="FI47" s="88"/>
      <c r="FJ47" s="88"/>
      <c r="FK47" s="88"/>
    </row>
    <row r="48" spans="1:167" s="19" customFormat="1" ht="16.5" customHeight="1" x14ac:dyDescent="0.2">
      <c r="A48" s="90"/>
      <c r="B48" s="91"/>
      <c r="C48" s="91"/>
      <c r="D48" s="91"/>
      <c r="E48" s="91"/>
      <c r="F48" s="92"/>
      <c r="G48" s="12"/>
      <c r="H48" s="82" t="s">
        <v>3</v>
      </c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3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85"/>
      <c r="CO48" s="85"/>
      <c r="CP48" s="85"/>
      <c r="CQ48" s="85"/>
      <c r="CR48" s="85"/>
      <c r="CS48" s="85"/>
      <c r="CT48" s="85"/>
      <c r="CU48" s="85"/>
      <c r="CV48" s="85"/>
      <c r="CW48" s="85"/>
      <c r="CX48" s="85"/>
      <c r="CY48" s="85"/>
      <c r="CZ48" s="85"/>
      <c r="DA48" s="85"/>
      <c r="DB48" s="85"/>
      <c r="DC48" s="85"/>
      <c r="DD48" s="105"/>
      <c r="DE48" s="105"/>
      <c r="DF48" s="105"/>
      <c r="DG48" s="105"/>
      <c r="DH48" s="105"/>
      <c r="DI48" s="105"/>
      <c r="DJ48" s="105"/>
      <c r="DK48" s="105"/>
      <c r="DL48" s="105"/>
      <c r="DM48" s="105"/>
      <c r="DN48" s="105"/>
      <c r="DO48" s="105"/>
      <c r="DP48" s="105"/>
      <c r="DQ48" s="105"/>
      <c r="DR48" s="88"/>
      <c r="DS48" s="88"/>
      <c r="DT48" s="88"/>
      <c r="DU48" s="88"/>
      <c r="DV48" s="88"/>
      <c r="DW48" s="88"/>
      <c r="DX48" s="88"/>
      <c r="DY48" s="88"/>
      <c r="DZ48" s="88"/>
      <c r="EA48" s="88"/>
      <c r="EB48" s="88"/>
      <c r="EC48" s="88"/>
      <c r="ED48" s="88"/>
      <c r="EE48" s="88"/>
      <c r="EF48" s="88"/>
      <c r="EG48" s="88"/>
      <c r="EH48" s="88"/>
      <c r="EI48" s="88"/>
      <c r="EJ48" s="88"/>
      <c r="EK48" s="88"/>
      <c r="EL48" s="88"/>
      <c r="EM48" s="88"/>
      <c r="EN48" s="88"/>
      <c r="EO48" s="88"/>
      <c r="EP48" s="88"/>
      <c r="EQ48" s="88"/>
      <c r="ER48" s="88"/>
      <c r="ES48" s="88"/>
      <c r="ET48" s="88"/>
      <c r="EU48" s="88"/>
      <c r="EV48" s="88"/>
      <c r="EW48" s="88"/>
      <c r="EX48" s="88"/>
      <c r="EY48" s="88"/>
      <c r="EZ48" s="88"/>
      <c r="FA48" s="88"/>
      <c r="FB48" s="88"/>
      <c r="FC48" s="88"/>
      <c r="FD48" s="88"/>
      <c r="FE48" s="88"/>
      <c r="FF48" s="88"/>
      <c r="FG48" s="88"/>
      <c r="FH48" s="88"/>
      <c r="FI48" s="88"/>
      <c r="FJ48" s="88"/>
      <c r="FK48" s="88"/>
    </row>
    <row r="49" spans="1:167" s="19" customFormat="1" ht="34.5" customHeight="1" x14ac:dyDescent="0.25">
      <c r="A49" s="68" t="s">
        <v>30</v>
      </c>
      <c r="B49" s="69"/>
      <c r="C49" s="69"/>
      <c r="D49" s="69"/>
      <c r="E49" s="69"/>
      <c r="F49" s="70"/>
      <c r="G49" s="10"/>
      <c r="H49" s="71" t="s">
        <v>40</v>
      </c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2"/>
      <c r="AK49" s="73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5"/>
      <c r="AX49" s="73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5"/>
      <c r="BK49" s="56">
        <v>0</v>
      </c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/>
      <c r="BX49" s="56"/>
      <c r="BY49" s="56"/>
      <c r="BZ49" s="56">
        <v>0</v>
      </c>
      <c r="CA49" s="56"/>
      <c r="CB49" s="56"/>
      <c r="CC49" s="56"/>
      <c r="CD49" s="56"/>
      <c r="CE49" s="56"/>
      <c r="CF49" s="56"/>
      <c r="CG49" s="56"/>
      <c r="CH49" s="56"/>
      <c r="CI49" s="56"/>
      <c r="CJ49" s="56"/>
      <c r="CK49" s="56"/>
      <c r="CL49" s="56"/>
      <c r="CM49" s="56"/>
      <c r="CN49" s="56">
        <v>0</v>
      </c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/>
      <c r="DA49" s="56"/>
      <c r="DB49" s="56"/>
      <c r="DC49" s="56"/>
      <c r="DD49" s="56">
        <f>666435/1000</f>
        <v>666.43499999999995</v>
      </c>
      <c r="DE49" s="56"/>
      <c r="DF49" s="56"/>
      <c r="DG49" s="56"/>
      <c r="DH49" s="56"/>
      <c r="DI49" s="56"/>
      <c r="DJ49" s="56"/>
      <c r="DK49" s="56"/>
      <c r="DL49" s="56"/>
      <c r="DM49" s="56"/>
      <c r="DN49" s="56"/>
      <c r="DO49" s="56"/>
      <c r="DP49" s="56"/>
      <c r="DQ49" s="56"/>
      <c r="DR49" s="56">
        <v>666.43499999999995</v>
      </c>
      <c r="DS49" s="57"/>
      <c r="DT49" s="57"/>
      <c r="DU49" s="57"/>
      <c r="DV49" s="57"/>
      <c r="DW49" s="57"/>
      <c r="DX49" s="57"/>
      <c r="DY49" s="57"/>
      <c r="DZ49" s="57"/>
      <c r="EA49" s="57"/>
      <c r="EB49" s="57"/>
      <c r="EC49" s="57"/>
      <c r="ED49" s="57"/>
      <c r="EE49" s="57"/>
      <c r="EF49" s="57"/>
      <c r="EG49" s="57"/>
      <c r="EH49" s="58" t="e">
        <f>DD49/BZ49-1</f>
        <v>#DIV/0!</v>
      </c>
      <c r="EI49" s="58"/>
      <c r="EJ49" s="58"/>
      <c r="EK49" s="58"/>
      <c r="EL49" s="58"/>
      <c r="EM49" s="58"/>
      <c r="EN49" s="58"/>
      <c r="EO49" s="58"/>
      <c r="EP49" s="58"/>
      <c r="EQ49" s="58"/>
      <c r="ER49" s="58"/>
      <c r="ES49" s="58"/>
      <c r="ET49" s="58"/>
      <c r="EU49" s="58"/>
      <c r="EV49" s="59" t="e">
        <f>DR49/CN49-1</f>
        <v>#DIV/0!</v>
      </c>
      <c r="EW49" s="60"/>
      <c r="EX49" s="60"/>
      <c r="EY49" s="60"/>
      <c r="EZ49" s="60"/>
      <c r="FA49" s="60"/>
      <c r="FB49" s="60"/>
      <c r="FC49" s="60"/>
      <c r="FD49" s="60"/>
      <c r="FE49" s="60"/>
      <c r="FF49" s="60"/>
      <c r="FG49" s="60"/>
      <c r="FH49" s="60"/>
      <c r="FI49" s="60"/>
      <c r="FJ49" s="60"/>
      <c r="FK49" s="61"/>
    </row>
    <row r="50" spans="1:167" s="19" customFormat="1" ht="16.5" customHeight="1" x14ac:dyDescent="0.25">
      <c r="A50" s="62"/>
      <c r="B50" s="63"/>
      <c r="C50" s="63"/>
      <c r="D50" s="63"/>
      <c r="E50" s="63"/>
      <c r="F50" s="64"/>
      <c r="G50" s="11"/>
      <c r="H50" s="65" t="s"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6"/>
      <c r="AK50" s="76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8"/>
      <c r="AX50" s="76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8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7"/>
      <c r="CA50" s="67"/>
      <c r="CB50" s="67"/>
      <c r="CC50" s="67"/>
      <c r="CD50" s="67"/>
      <c r="CE50" s="67"/>
      <c r="CF50" s="67"/>
      <c r="CG50" s="67"/>
      <c r="CH50" s="67"/>
      <c r="CI50" s="67"/>
      <c r="CJ50" s="67"/>
      <c r="CK50" s="67"/>
      <c r="CL50" s="67"/>
      <c r="CM50" s="67"/>
      <c r="CN50" s="67"/>
      <c r="CO50" s="67"/>
      <c r="CP50" s="67"/>
      <c r="CQ50" s="67"/>
      <c r="CR50" s="67"/>
      <c r="CS50" s="67"/>
      <c r="CT50" s="67"/>
      <c r="CU50" s="67"/>
      <c r="CV50" s="67"/>
      <c r="CW50" s="67"/>
      <c r="CX50" s="67"/>
      <c r="CY50" s="67"/>
      <c r="CZ50" s="67"/>
      <c r="DA50" s="67"/>
      <c r="DB50" s="67"/>
      <c r="DC50" s="67"/>
      <c r="DD50" s="67"/>
      <c r="DE50" s="67"/>
      <c r="DF50" s="67"/>
      <c r="DG50" s="67"/>
      <c r="DH50" s="67"/>
      <c r="DI50" s="67"/>
      <c r="DJ50" s="67"/>
      <c r="DK50" s="67"/>
      <c r="DL50" s="67"/>
      <c r="DM50" s="67"/>
      <c r="DN50" s="67"/>
      <c r="DO50" s="67"/>
      <c r="DP50" s="67"/>
      <c r="DQ50" s="67"/>
      <c r="DR50" s="86"/>
      <c r="DS50" s="86"/>
      <c r="DT50" s="86"/>
      <c r="DU50" s="86"/>
      <c r="DV50" s="86"/>
      <c r="DW50" s="86"/>
      <c r="DX50" s="86"/>
      <c r="DY50" s="86"/>
      <c r="DZ50" s="86"/>
      <c r="EA50" s="86"/>
      <c r="EB50" s="86"/>
      <c r="EC50" s="86"/>
      <c r="ED50" s="86"/>
      <c r="EE50" s="86"/>
      <c r="EF50" s="86"/>
      <c r="EG50" s="86"/>
      <c r="EH50" s="86"/>
      <c r="EI50" s="86"/>
      <c r="EJ50" s="86"/>
      <c r="EK50" s="86"/>
      <c r="EL50" s="86"/>
      <c r="EM50" s="86"/>
      <c r="EN50" s="86"/>
      <c r="EO50" s="86"/>
      <c r="EP50" s="86"/>
      <c r="EQ50" s="86"/>
      <c r="ER50" s="86"/>
      <c r="ES50" s="86"/>
      <c r="ET50" s="86"/>
      <c r="EU50" s="86"/>
      <c r="EV50" s="86"/>
      <c r="EW50" s="86"/>
      <c r="EX50" s="86"/>
      <c r="EY50" s="86"/>
      <c r="EZ50" s="86"/>
      <c r="FA50" s="86"/>
      <c r="FB50" s="86"/>
      <c r="FC50" s="86"/>
      <c r="FD50" s="86"/>
      <c r="FE50" s="86"/>
      <c r="FF50" s="86"/>
      <c r="FG50" s="86"/>
      <c r="FH50" s="86"/>
      <c r="FI50" s="86"/>
      <c r="FJ50" s="86"/>
      <c r="FK50" s="86"/>
    </row>
    <row r="51" spans="1:167" s="19" customFormat="1" ht="16.5" customHeight="1" x14ac:dyDescent="0.2">
      <c r="A51" s="79"/>
      <c r="B51" s="80"/>
      <c r="C51" s="80"/>
      <c r="D51" s="80"/>
      <c r="E51" s="80"/>
      <c r="F51" s="81"/>
      <c r="G51" s="12"/>
      <c r="H51" s="82" t="s">
        <v>1</v>
      </c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3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7">
        <f>BK49</f>
        <v>0</v>
      </c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>
        <f>BZ49</f>
        <v>0</v>
      </c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>
        <f>CN49</f>
        <v>0</v>
      </c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>
        <f>DD49</f>
        <v>666.43499999999995</v>
      </c>
      <c r="DE51" s="87"/>
      <c r="DF51" s="87"/>
      <c r="DG51" s="87"/>
      <c r="DH51" s="87"/>
      <c r="DI51" s="87"/>
      <c r="DJ51" s="87"/>
      <c r="DK51" s="87"/>
      <c r="DL51" s="87"/>
      <c r="DM51" s="87"/>
      <c r="DN51" s="87"/>
      <c r="DO51" s="87"/>
      <c r="DP51" s="87"/>
      <c r="DQ51" s="87"/>
      <c r="DR51" s="87">
        <f>DR49</f>
        <v>666.43499999999995</v>
      </c>
      <c r="DS51" s="88"/>
      <c r="DT51" s="88"/>
      <c r="DU51" s="88"/>
      <c r="DV51" s="88"/>
      <c r="DW51" s="88"/>
      <c r="DX51" s="88"/>
      <c r="DY51" s="88"/>
      <c r="DZ51" s="88"/>
      <c r="EA51" s="88"/>
      <c r="EB51" s="88"/>
      <c r="EC51" s="88"/>
      <c r="ED51" s="88"/>
      <c r="EE51" s="88"/>
      <c r="EF51" s="88"/>
      <c r="EG51" s="88"/>
      <c r="EH51" s="89" t="e">
        <f>EH49</f>
        <v>#DIV/0!</v>
      </c>
      <c r="EI51" s="88"/>
      <c r="EJ51" s="88"/>
      <c r="EK51" s="88"/>
      <c r="EL51" s="88"/>
      <c r="EM51" s="88"/>
      <c r="EN51" s="88"/>
      <c r="EO51" s="88"/>
      <c r="EP51" s="88"/>
      <c r="EQ51" s="88"/>
      <c r="ER51" s="88"/>
      <c r="ES51" s="88"/>
      <c r="ET51" s="88"/>
      <c r="EU51" s="88"/>
      <c r="EV51" s="89" t="e">
        <f>EV49</f>
        <v>#DIV/0!</v>
      </c>
      <c r="EW51" s="88"/>
      <c r="EX51" s="88"/>
      <c r="EY51" s="88"/>
      <c r="EZ51" s="88"/>
      <c r="FA51" s="88"/>
      <c r="FB51" s="88"/>
      <c r="FC51" s="88"/>
      <c r="FD51" s="88"/>
      <c r="FE51" s="88"/>
      <c r="FF51" s="88"/>
      <c r="FG51" s="88"/>
      <c r="FH51" s="88"/>
      <c r="FI51" s="88"/>
      <c r="FJ51" s="88"/>
      <c r="FK51" s="88"/>
    </row>
    <row r="52" spans="1:167" s="19" customFormat="1" ht="16.5" customHeight="1" x14ac:dyDescent="0.2">
      <c r="A52" s="79"/>
      <c r="B52" s="80"/>
      <c r="C52" s="80"/>
      <c r="D52" s="80"/>
      <c r="E52" s="80"/>
      <c r="F52" s="81"/>
      <c r="G52" s="12"/>
      <c r="H52" s="82" t="s">
        <v>2</v>
      </c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3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85"/>
      <c r="CO52" s="85"/>
      <c r="CP52" s="85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105"/>
      <c r="DE52" s="105"/>
      <c r="DF52" s="105"/>
      <c r="DG52" s="105"/>
      <c r="DH52" s="105"/>
      <c r="DI52" s="105"/>
      <c r="DJ52" s="105"/>
      <c r="DK52" s="105"/>
      <c r="DL52" s="105"/>
      <c r="DM52" s="105"/>
      <c r="DN52" s="105"/>
      <c r="DO52" s="105"/>
      <c r="DP52" s="105"/>
      <c r="DQ52" s="105"/>
      <c r="DR52" s="88"/>
      <c r="DS52" s="88"/>
      <c r="DT52" s="88"/>
      <c r="DU52" s="88"/>
      <c r="DV52" s="88"/>
      <c r="DW52" s="88"/>
      <c r="DX52" s="88"/>
      <c r="DY52" s="88"/>
      <c r="DZ52" s="88"/>
      <c r="EA52" s="88"/>
      <c r="EB52" s="88"/>
      <c r="EC52" s="88"/>
      <c r="ED52" s="88"/>
      <c r="EE52" s="88"/>
      <c r="EF52" s="88"/>
      <c r="EG52" s="88"/>
      <c r="EH52" s="88"/>
      <c r="EI52" s="88"/>
      <c r="EJ52" s="88"/>
      <c r="EK52" s="88"/>
      <c r="EL52" s="88"/>
      <c r="EM52" s="88"/>
      <c r="EN52" s="88"/>
      <c r="EO52" s="88"/>
      <c r="EP52" s="88"/>
      <c r="EQ52" s="88"/>
      <c r="ER52" s="88"/>
      <c r="ES52" s="88"/>
      <c r="ET52" s="88"/>
      <c r="EU52" s="88"/>
      <c r="EV52" s="88"/>
      <c r="EW52" s="88"/>
      <c r="EX52" s="88"/>
      <c r="EY52" s="88"/>
      <c r="EZ52" s="88"/>
      <c r="FA52" s="88"/>
      <c r="FB52" s="88"/>
      <c r="FC52" s="88"/>
      <c r="FD52" s="88"/>
      <c r="FE52" s="88"/>
      <c r="FF52" s="88"/>
      <c r="FG52" s="88"/>
      <c r="FH52" s="88"/>
      <c r="FI52" s="88"/>
      <c r="FJ52" s="88"/>
      <c r="FK52" s="88"/>
    </row>
    <row r="53" spans="1:167" s="19" customFormat="1" ht="16.5" customHeight="1" x14ac:dyDescent="0.2">
      <c r="A53" s="90"/>
      <c r="B53" s="91"/>
      <c r="C53" s="91"/>
      <c r="D53" s="91"/>
      <c r="E53" s="91"/>
      <c r="F53" s="92"/>
      <c r="G53" s="12"/>
      <c r="H53" s="82" t="s">
        <v>3</v>
      </c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3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105"/>
      <c r="DE53" s="105"/>
      <c r="DF53" s="105"/>
      <c r="DG53" s="105"/>
      <c r="DH53" s="105"/>
      <c r="DI53" s="105"/>
      <c r="DJ53" s="105"/>
      <c r="DK53" s="105"/>
      <c r="DL53" s="105"/>
      <c r="DM53" s="105"/>
      <c r="DN53" s="105"/>
      <c r="DO53" s="105"/>
      <c r="DP53" s="105"/>
      <c r="DQ53" s="105"/>
      <c r="DR53" s="88"/>
      <c r="DS53" s="88"/>
      <c r="DT53" s="88"/>
      <c r="DU53" s="88"/>
      <c r="DV53" s="88"/>
      <c r="DW53" s="88"/>
      <c r="DX53" s="88"/>
      <c r="DY53" s="88"/>
      <c r="DZ53" s="88"/>
      <c r="EA53" s="88"/>
      <c r="EB53" s="88"/>
      <c r="EC53" s="88"/>
      <c r="ED53" s="88"/>
      <c r="EE53" s="88"/>
      <c r="EF53" s="88"/>
      <c r="EG53" s="88"/>
      <c r="EH53" s="88"/>
      <c r="EI53" s="88"/>
      <c r="EJ53" s="88"/>
      <c r="EK53" s="88"/>
      <c r="EL53" s="88"/>
      <c r="EM53" s="88"/>
      <c r="EN53" s="88"/>
      <c r="EO53" s="88"/>
      <c r="EP53" s="88"/>
      <c r="EQ53" s="88"/>
      <c r="ER53" s="88"/>
      <c r="ES53" s="88"/>
      <c r="ET53" s="88"/>
      <c r="EU53" s="88"/>
      <c r="EV53" s="88"/>
      <c r="EW53" s="88"/>
      <c r="EX53" s="88"/>
      <c r="EY53" s="88"/>
      <c r="EZ53" s="88"/>
      <c r="FA53" s="88"/>
      <c r="FB53" s="88"/>
      <c r="FC53" s="88"/>
      <c r="FD53" s="88"/>
      <c r="FE53" s="88"/>
      <c r="FF53" s="88"/>
      <c r="FG53" s="88"/>
      <c r="FH53" s="88"/>
      <c r="FI53" s="88"/>
      <c r="FJ53" s="88"/>
      <c r="FK53" s="88"/>
    </row>
    <row r="54" spans="1:167" s="19" customFormat="1" ht="34.5" customHeight="1" x14ac:dyDescent="0.25">
      <c r="A54" s="68" t="s">
        <v>31</v>
      </c>
      <c r="B54" s="69"/>
      <c r="C54" s="69"/>
      <c r="D54" s="69"/>
      <c r="E54" s="69"/>
      <c r="F54" s="70"/>
      <c r="G54" s="10"/>
      <c r="H54" s="71" t="s">
        <v>41</v>
      </c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2"/>
      <c r="AK54" s="73">
        <v>43746</v>
      </c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5"/>
      <c r="AX54" s="73">
        <v>44561</v>
      </c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5"/>
      <c r="BK54" s="56">
        <v>7120</v>
      </c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56"/>
      <c r="BX54" s="56"/>
      <c r="BY54" s="56"/>
      <c r="BZ54" s="56">
        <v>3000</v>
      </c>
      <c r="CA54" s="56"/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  <c r="CM54" s="56"/>
      <c r="CN54" s="56">
        <v>3000</v>
      </c>
      <c r="CO54" s="56"/>
      <c r="CP54" s="56"/>
      <c r="CQ54" s="56"/>
      <c r="CR54" s="56"/>
      <c r="CS54" s="56"/>
      <c r="CT54" s="56"/>
      <c r="CU54" s="56"/>
      <c r="CV54" s="56"/>
      <c r="CW54" s="56"/>
      <c r="CX54" s="56"/>
      <c r="CY54" s="56"/>
      <c r="CZ54" s="56"/>
      <c r="DA54" s="56"/>
      <c r="DB54" s="56"/>
      <c r="DC54" s="56"/>
      <c r="DD54" s="56">
        <f>(1869743.81+26490+526681.08)/1000</f>
        <v>2422.91489</v>
      </c>
      <c r="DE54" s="56"/>
      <c r="DF54" s="56"/>
      <c r="DG54" s="56"/>
      <c r="DH54" s="56"/>
      <c r="DI54" s="56"/>
      <c r="DJ54" s="56"/>
      <c r="DK54" s="56"/>
      <c r="DL54" s="56"/>
      <c r="DM54" s="56"/>
      <c r="DN54" s="56"/>
      <c r="DO54" s="56"/>
      <c r="DP54" s="56"/>
      <c r="DQ54" s="56"/>
      <c r="DR54" s="56">
        <v>2422.91489</v>
      </c>
      <c r="DS54" s="57"/>
      <c r="DT54" s="57"/>
      <c r="DU54" s="57"/>
      <c r="DV54" s="57"/>
      <c r="DW54" s="57"/>
      <c r="DX54" s="57"/>
      <c r="DY54" s="57"/>
      <c r="DZ54" s="57"/>
      <c r="EA54" s="57"/>
      <c r="EB54" s="57"/>
      <c r="EC54" s="57"/>
      <c r="ED54" s="57"/>
      <c r="EE54" s="57"/>
      <c r="EF54" s="57"/>
      <c r="EG54" s="57"/>
      <c r="EH54" s="58">
        <f>DD54/BZ54-1</f>
        <v>-0.19236170333333336</v>
      </c>
      <c r="EI54" s="58"/>
      <c r="EJ54" s="58"/>
      <c r="EK54" s="58"/>
      <c r="EL54" s="58"/>
      <c r="EM54" s="58"/>
      <c r="EN54" s="58"/>
      <c r="EO54" s="58"/>
      <c r="EP54" s="58"/>
      <c r="EQ54" s="58"/>
      <c r="ER54" s="58"/>
      <c r="ES54" s="58"/>
      <c r="ET54" s="58"/>
      <c r="EU54" s="58"/>
      <c r="EV54" s="59">
        <f>DR54/CN54-1</f>
        <v>-0.19236170333333336</v>
      </c>
      <c r="EW54" s="60"/>
      <c r="EX54" s="60"/>
      <c r="EY54" s="60"/>
      <c r="EZ54" s="60"/>
      <c r="FA54" s="60"/>
      <c r="FB54" s="60"/>
      <c r="FC54" s="60"/>
      <c r="FD54" s="60"/>
      <c r="FE54" s="60"/>
      <c r="FF54" s="60"/>
      <c r="FG54" s="60"/>
      <c r="FH54" s="60"/>
      <c r="FI54" s="60"/>
      <c r="FJ54" s="60"/>
      <c r="FK54" s="61"/>
    </row>
    <row r="55" spans="1:167" s="19" customFormat="1" ht="16.5" customHeight="1" x14ac:dyDescent="0.25">
      <c r="A55" s="62"/>
      <c r="B55" s="63"/>
      <c r="C55" s="63"/>
      <c r="D55" s="63"/>
      <c r="E55" s="63"/>
      <c r="F55" s="64"/>
      <c r="G55" s="11"/>
      <c r="H55" s="65" t="s">
        <v>0</v>
      </c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6"/>
      <c r="AK55" s="76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8"/>
      <c r="AX55" s="76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8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67"/>
      <c r="CP55" s="67"/>
      <c r="CQ55" s="67"/>
      <c r="CR55" s="67"/>
      <c r="CS55" s="67"/>
      <c r="CT55" s="67"/>
      <c r="CU55" s="67"/>
      <c r="CV55" s="67"/>
      <c r="CW55" s="67"/>
      <c r="CX55" s="67"/>
      <c r="CY55" s="67"/>
      <c r="CZ55" s="67"/>
      <c r="DA55" s="67"/>
      <c r="DB55" s="67"/>
      <c r="DC55" s="67"/>
      <c r="DD55" s="67"/>
      <c r="DE55" s="67"/>
      <c r="DF55" s="67"/>
      <c r="DG55" s="67"/>
      <c r="DH55" s="67"/>
      <c r="DI55" s="67"/>
      <c r="DJ55" s="67"/>
      <c r="DK55" s="67"/>
      <c r="DL55" s="67"/>
      <c r="DM55" s="67"/>
      <c r="DN55" s="67"/>
      <c r="DO55" s="67"/>
      <c r="DP55" s="67"/>
      <c r="DQ55" s="67"/>
      <c r="DR55" s="86"/>
      <c r="DS55" s="86"/>
      <c r="DT55" s="86"/>
      <c r="DU55" s="86"/>
      <c r="DV55" s="86"/>
      <c r="DW55" s="86"/>
      <c r="DX55" s="86"/>
      <c r="DY55" s="86"/>
      <c r="DZ55" s="86"/>
      <c r="EA55" s="86"/>
      <c r="EB55" s="86"/>
      <c r="EC55" s="86"/>
      <c r="ED55" s="86"/>
      <c r="EE55" s="86"/>
      <c r="EF55" s="86"/>
      <c r="EG55" s="86"/>
      <c r="EH55" s="86"/>
      <c r="EI55" s="86"/>
      <c r="EJ55" s="86"/>
      <c r="EK55" s="86"/>
      <c r="EL55" s="86"/>
      <c r="EM55" s="86"/>
      <c r="EN55" s="86"/>
      <c r="EO55" s="86"/>
      <c r="EP55" s="86"/>
      <c r="EQ55" s="86"/>
      <c r="ER55" s="86"/>
      <c r="ES55" s="86"/>
      <c r="ET55" s="86"/>
      <c r="EU55" s="86"/>
      <c r="EV55" s="86"/>
      <c r="EW55" s="86"/>
      <c r="EX55" s="86"/>
      <c r="EY55" s="86"/>
      <c r="EZ55" s="86"/>
      <c r="FA55" s="86"/>
      <c r="FB55" s="86"/>
      <c r="FC55" s="86"/>
      <c r="FD55" s="86"/>
      <c r="FE55" s="86"/>
      <c r="FF55" s="86"/>
      <c r="FG55" s="86"/>
      <c r="FH55" s="86"/>
      <c r="FI55" s="86"/>
      <c r="FJ55" s="86"/>
      <c r="FK55" s="86"/>
    </row>
    <row r="56" spans="1:167" s="19" customFormat="1" ht="16.5" customHeight="1" x14ac:dyDescent="0.2">
      <c r="A56" s="79"/>
      <c r="B56" s="80"/>
      <c r="C56" s="80"/>
      <c r="D56" s="80"/>
      <c r="E56" s="80"/>
      <c r="F56" s="81"/>
      <c r="G56" s="12"/>
      <c r="H56" s="82" t="s">
        <v>1</v>
      </c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3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7">
        <f>BK54</f>
        <v>7120</v>
      </c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>
        <f>BZ54</f>
        <v>3000</v>
      </c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>
        <f>CN54</f>
        <v>3000</v>
      </c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>
        <f>DD54</f>
        <v>2422.91489</v>
      </c>
      <c r="DE56" s="87"/>
      <c r="DF56" s="87"/>
      <c r="DG56" s="87"/>
      <c r="DH56" s="87"/>
      <c r="DI56" s="87"/>
      <c r="DJ56" s="87"/>
      <c r="DK56" s="87"/>
      <c r="DL56" s="87"/>
      <c r="DM56" s="87"/>
      <c r="DN56" s="87"/>
      <c r="DO56" s="87"/>
      <c r="DP56" s="87"/>
      <c r="DQ56" s="87"/>
      <c r="DR56" s="87">
        <f>DR54</f>
        <v>2422.91489</v>
      </c>
      <c r="DS56" s="88"/>
      <c r="DT56" s="88"/>
      <c r="DU56" s="88"/>
      <c r="DV56" s="88"/>
      <c r="DW56" s="88"/>
      <c r="DX56" s="88"/>
      <c r="DY56" s="88"/>
      <c r="DZ56" s="88"/>
      <c r="EA56" s="88"/>
      <c r="EB56" s="88"/>
      <c r="EC56" s="88"/>
      <c r="ED56" s="88"/>
      <c r="EE56" s="88"/>
      <c r="EF56" s="88"/>
      <c r="EG56" s="88"/>
      <c r="EH56" s="89">
        <f>EH54</f>
        <v>-0.19236170333333336</v>
      </c>
      <c r="EI56" s="88"/>
      <c r="EJ56" s="88"/>
      <c r="EK56" s="88"/>
      <c r="EL56" s="88"/>
      <c r="EM56" s="88"/>
      <c r="EN56" s="88"/>
      <c r="EO56" s="88"/>
      <c r="EP56" s="88"/>
      <c r="EQ56" s="88"/>
      <c r="ER56" s="88"/>
      <c r="ES56" s="88"/>
      <c r="ET56" s="88"/>
      <c r="EU56" s="88"/>
      <c r="EV56" s="89">
        <f>EV54</f>
        <v>-0.19236170333333336</v>
      </c>
      <c r="EW56" s="88"/>
      <c r="EX56" s="88"/>
      <c r="EY56" s="88"/>
      <c r="EZ56" s="88"/>
      <c r="FA56" s="88"/>
      <c r="FB56" s="88"/>
      <c r="FC56" s="88"/>
      <c r="FD56" s="88"/>
      <c r="FE56" s="88"/>
      <c r="FF56" s="88"/>
      <c r="FG56" s="88"/>
      <c r="FH56" s="88"/>
      <c r="FI56" s="88"/>
      <c r="FJ56" s="88"/>
      <c r="FK56" s="88"/>
    </row>
    <row r="57" spans="1:167" s="19" customFormat="1" ht="16.5" customHeight="1" x14ac:dyDescent="0.2">
      <c r="A57" s="79"/>
      <c r="B57" s="80"/>
      <c r="C57" s="80"/>
      <c r="D57" s="80"/>
      <c r="E57" s="80"/>
      <c r="F57" s="81"/>
      <c r="G57" s="12"/>
      <c r="H57" s="82" t="s">
        <v>2</v>
      </c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3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5"/>
      <c r="CH57" s="85"/>
      <c r="CI57" s="85"/>
      <c r="CJ57" s="85"/>
      <c r="CK57" s="85"/>
      <c r="CL57" s="85"/>
      <c r="CM57" s="85"/>
      <c r="CN57" s="85"/>
      <c r="CO57" s="85"/>
      <c r="CP57" s="85"/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105"/>
      <c r="DE57" s="105"/>
      <c r="DF57" s="105"/>
      <c r="DG57" s="105"/>
      <c r="DH57" s="105"/>
      <c r="DI57" s="105"/>
      <c r="DJ57" s="105"/>
      <c r="DK57" s="105"/>
      <c r="DL57" s="105"/>
      <c r="DM57" s="105"/>
      <c r="DN57" s="105"/>
      <c r="DO57" s="105"/>
      <c r="DP57" s="105"/>
      <c r="DQ57" s="105"/>
      <c r="DR57" s="88"/>
      <c r="DS57" s="88"/>
      <c r="DT57" s="88"/>
      <c r="DU57" s="88"/>
      <c r="DV57" s="88"/>
      <c r="DW57" s="88"/>
      <c r="DX57" s="88"/>
      <c r="DY57" s="88"/>
      <c r="DZ57" s="88"/>
      <c r="EA57" s="88"/>
      <c r="EB57" s="88"/>
      <c r="EC57" s="88"/>
      <c r="ED57" s="88"/>
      <c r="EE57" s="88"/>
      <c r="EF57" s="88"/>
      <c r="EG57" s="88"/>
      <c r="EH57" s="88"/>
      <c r="EI57" s="88"/>
      <c r="EJ57" s="88"/>
      <c r="EK57" s="88"/>
      <c r="EL57" s="88"/>
      <c r="EM57" s="88"/>
      <c r="EN57" s="88"/>
      <c r="EO57" s="88"/>
      <c r="EP57" s="88"/>
      <c r="EQ57" s="88"/>
      <c r="ER57" s="88"/>
      <c r="ES57" s="88"/>
      <c r="ET57" s="88"/>
      <c r="EU57" s="88"/>
      <c r="EV57" s="88"/>
      <c r="EW57" s="88"/>
      <c r="EX57" s="88"/>
      <c r="EY57" s="88"/>
      <c r="EZ57" s="88"/>
      <c r="FA57" s="88"/>
      <c r="FB57" s="88"/>
      <c r="FC57" s="88"/>
      <c r="FD57" s="88"/>
      <c r="FE57" s="88"/>
      <c r="FF57" s="88"/>
      <c r="FG57" s="88"/>
      <c r="FH57" s="88"/>
      <c r="FI57" s="88"/>
      <c r="FJ57" s="88"/>
      <c r="FK57" s="88"/>
    </row>
    <row r="58" spans="1:167" s="19" customFormat="1" ht="16.5" customHeight="1" x14ac:dyDescent="0.2">
      <c r="A58" s="90"/>
      <c r="B58" s="91"/>
      <c r="C58" s="91"/>
      <c r="D58" s="91"/>
      <c r="E58" s="91"/>
      <c r="F58" s="92"/>
      <c r="G58" s="12"/>
      <c r="H58" s="82" t="s">
        <v>3</v>
      </c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3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5"/>
      <c r="CH58" s="85"/>
      <c r="CI58" s="85"/>
      <c r="CJ58" s="85"/>
      <c r="CK58" s="85"/>
      <c r="CL58" s="85"/>
      <c r="CM58" s="85"/>
      <c r="CN58" s="85"/>
      <c r="CO58" s="85"/>
      <c r="CP58" s="85"/>
      <c r="CQ58" s="85"/>
      <c r="CR58" s="85"/>
      <c r="CS58" s="85"/>
      <c r="CT58" s="85"/>
      <c r="CU58" s="85"/>
      <c r="CV58" s="85"/>
      <c r="CW58" s="85"/>
      <c r="CX58" s="85"/>
      <c r="CY58" s="85"/>
      <c r="CZ58" s="85"/>
      <c r="DA58" s="85"/>
      <c r="DB58" s="85"/>
      <c r="DC58" s="85"/>
      <c r="DD58" s="105"/>
      <c r="DE58" s="105"/>
      <c r="DF58" s="105"/>
      <c r="DG58" s="105"/>
      <c r="DH58" s="105"/>
      <c r="DI58" s="105"/>
      <c r="DJ58" s="105"/>
      <c r="DK58" s="105"/>
      <c r="DL58" s="105"/>
      <c r="DM58" s="105"/>
      <c r="DN58" s="105"/>
      <c r="DO58" s="105"/>
      <c r="DP58" s="105"/>
      <c r="DQ58" s="105"/>
      <c r="DR58" s="88"/>
      <c r="DS58" s="88"/>
      <c r="DT58" s="88"/>
      <c r="DU58" s="88"/>
      <c r="DV58" s="88"/>
      <c r="DW58" s="88"/>
      <c r="DX58" s="88"/>
      <c r="DY58" s="88"/>
      <c r="DZ58" s="88"/>
      <c r="EA58" s="88"/>
      <c r="EB58" s="88"/>
      <c r="EC58" s="88"/>
      <c r="ED58" s="88"/>
      <c r="EE58" s="88"/>
      <c r="EF58" s="88"/>
      <c r="EG58" s="88"/>
      <c r="EH58" s="88"/>
      <c r="EI58" s="88"/>
      <c r="EJ58" s="88"/>
      <c r="EK58" s="88"/>
      <c r="EL58" s="88"/>
      <c r="EM58" s="88"/>
      <c r="EN58" s="88"/>
      <c r="EO58" s="88"/>
      <c r="EP58" s="88"/>
      <c r="EQ58" s="88"/>
      <c r="ER58" s="88"/>
      <c r="ES58" s="88"/>
      <c r="ET58" s="88"/>
      <c r="EU58" s="88"/>
      <c r="EV58" s="88"/>
      <c r="EW58" s="88"/>
      <c r="EX58" s="88"/>
      <c r="EY58" s="88"/>
      <c r="EZ58" s="88"/>
      <c r="FA58" s="88"/>
      <c r="FB58" s="88"/>
      <c r="FC58" s="88"/>
      <c r="FD58" s="88"/>
      <c r="FE58" s="88"/>
      <c r="FF58" s="88"/>
      <c r="FG58" s="88"/>
      <c r="FH58" s="88"/>
      <c r="FI58" s="88"/>
      <c r="FJ58" s="88"/>
      <c r="FK58" s="88"/>
    </row>
    <row r="59" spans="1:167" s="3" customFormat="1" ht="16.899999999999999" customHeight="1" x14ac:dyDescent="0.2">
      <c r="A59" s="13"/>
      <c r="B59" s="13"/>
      <c r="C59" s="13"/>
      <c r="D59" s="13"/>
      <c r="E59" s="13"/>
      <c r="F59" s="13"/>
      <c r="G59" s="14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20"/>
      <c r="DE59" s="107"/>
      <c r="DF59" s="107"/>
      <c r="DG59" s="107"/>
      <c r="DH59" s="107"/>
      <c r="DI59" s="107"/>
      <c r="DJ59" s="107"/>
      <c r="DK59" s="107"/>
      <c r="DL59" s="107"/>
      <c r="DM59" s="107"/>
      <c r="DN59" s="107"/>
      <c r="DO59" s="107"/>
      <c r="DP59" s="107"/>
      <c r="DQ59" s="107"/>
      <c r="DR59" s="107"/>
      <c r="DS59" s="107"/>
      <c r="DT59" s="107"/>
      <c r="DU59" s="107"/>
      <c r="DV59" s="107"/>
      <c r="DW59" s="107"/>
      <c r="DX59" s="107"/>
      <c r="DY59" s="107"/>
      <c r="DZ59" s="107"/>
      <c r="EA59" s="107"/>
      <c r="EB59" s="107"/>
      <c r="EC59" s="10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</row>
    <row r="60" spans="1:167" s="8" customFormat="1" ht="12.75" customHeight="1" x14ac:dyDescent="0.2">
      <c r="A60" s="106" t="s">
        <v>21</v>
      </c>
      <c r="B60" s="106"/>
      <c r="C60" s="106"/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</row>
    <row r="61" spans="1:167" s="8" customFormat="1" ht="24.75" customHeight="1" x14ac:dyDescent="0.2">
      <c r="A61" s="106" t="s">
        <v>9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</row>
    <row r="62" spans="1:167" s="8" customFormat="1" ht="12.75" customHeight="1" x14ac:dyDescent="0.25">
      <c r="A62" s="9" t="s">
        <v>8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9"/>
      <c r="EY62" s="9"/>
      <c r="EZ62" s="9"/>
      <c r="FA62" s="9"/>
      <c r="FB62" s="9"/>
      <c r="FC62" s="9"/>
      <c r="FD62" s="9"/>
      <c r="FE62" s="9"/>
      <c r="FF62" s="9"/>
      <c r="FG62" s="9"/>
      <c r="FH62" s="9"/>
      <c r="FI62" s="9"/>
      <c r="FJ62" s="9"/>
      <c r="FK62" s="9"/>
    </row>
  </sheetData>
  <autoFilter ref="A5:FK8">
    <filterColumn colId="0" showButton="0"/>
    <filterColumn colId="1" showButton="0"/>
    <filterColumn colId="2" showButton="0"/>
    <filterColumn colId="3" showButton="0"/>
    <filterColumn colId="4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6" showButton="0"/>
    <filterColumn colId="97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7" showButton="0"/>
    <filterColumn colId="108" showButton="0"/>
    <filterColumn colId="109" showButton="0"/>
    <filterColumn colId="110" showButton="0"/>
    <filterColumn colId="111" showButton="0"/>
    <filterColumn colId="112" showButton="0"/>
    <filterColumn colId="113" showButton="0"/>
    <filterColumn colId="114" showButton="0"/>
    <filterColumn colId="115" showButton="0"/>
    <filterColumn colId="116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6" showButton="0"/>
    <filterColumn colId="127" showButton="0"/>
    <filterColumn colId="128" showButton="0"/>
    <filterColumn colId="129" showButton="0"/>
    <filterColumn colId="130" showButton="0"/>
    <filterColumn colId="131" showButton="0"/>
    <filterColumn colId="132" showButton="0"/>
    <filterColumn colId="133" showButton="0"/>
    <filterColumn colId="134" showButton="0"/>
    <filterColumn colId="135" showButton="0"/>
    <filterColumn colId="137" showButton="0"/>
    <filterColumn colId="138" showButton="0"/>
    <filterColumn colId="139" showButton="0"/>
    <filterColumn colId="140" showButton="0"/>
    <filterColumn colId="141" showButton="0"/>
    <filterColumn colId="142" showButton="0"/>
    <filterColumn colId="143" showButton="0"/>
    <filterColumn colId="144" showButton="0"/>
    <filterColumn colId="145" showButton="0"/>
    <filterColumn colId="146" showButton="0"/>
    <filterColumn colId="147" showButton="0"/>
    <filterColumn colId="148" showButton="0"/>
    <filterColumn colId="149" showButton="0"/>
    <filterColumn colId="150" showButton="0"/>
    <filterColumn colId="151" showButton="0"/>
    <filterColumn colId="152" showButton="0"/>
    <filterColumn colId="153" showButton="0"/>
    <filterColumn colId="154" showButton="0"/>
    <filterColumn colId="155" showButton="0"/>
    <filterColumn colId="156" showButton="0"/>
    <filterColumn colId="157" showButton="0"/>
    <filterColumn colId="158" showButton="0"/>
    <filterColumn colId="159" showButton="0"/>
    <filterColumn colId="160" showButton="0"/>
    <filterColumn colId="161" showButton="0"/>
    <filterColumn colId="162" showButton="0"/>
    <filterColumn colId="163" showButton="0"/>
    <filterColumn colId="164" showButton="0"/>
    <filterColumn colId="165" showButton="0"/>
  </autoFilter>
  <mergeCells count="562">
    <mergeCell ref="A58:F58"/>
    <mergeCell ref="H58:AJ58"/>
    <mergeCell ref="AK58:AW58"/>
    <mergeCell ref="AX58:BJ58"/>
    <mergeCell ref="BK58:BY58"/>
    <mergeCell ref="BZ58:CM58"/>
    <mergeCell ref="CN58:DC58"/>
    <mergeCell ref="DD58:DQ58"/>
    <mergeCell ref="DR58:EG58"/>
    <mergeCell ref="A57:F57"/>
    <mergeCell ref="H57:AJ57"/>
    <mergeCell ref="AK57:AW57"/>
    <mergeCell ref="AX57:BJ57"/>
    <mergeCell ref="BK57:BY57"/>
    <mergeCell ref="BZ57:CM57"/>
    <mergeCell ref="CN57:DC57"/>
    <mergeCell ref="DD57:DQ57"/>
    <mergeCell ref="DR57:EG57"/>
    <mergeCell ref="A56:F56"/>
    <mergeCell ref="H56:AJ56"/>
    <mergeCell ref="AK56:AW56"/>
    <mergeCell ref="AX56:BJ56"/>
    <mergeCell ref="BK56:BY56"/>
    <mergeCell ref="BZ56:CM56"/>
    <mergeCell ref="CN56:DC56"/>
    <mergeCell ref="DD56:DQ56"/>
    <mergeCell ref="DR56:EG56"/>
    <mergeCell ref="AK53:AW53"/>
    <mergeCell ref="AX53:BJ53"/>
    <mergeCell ref="BK53:BY53"/>
    <mergeCell ref="BZ53:CM53"/>
    <mergeCell ref="CN53:DC53"/>
    <mergeCell ref="DD53:DQ53"/>
    <mergeCell ref="DR53:EG53"/>
    <mergeCell ref="EH58:EU58"/>
    <mergeCell ref="EV58:FK58"/>
    <mergeCell ref="EH56:EU56"/>
    <mergeCell ref="EV56:FK56"/>
    <mergeCell ref="EH57:EU57"/>
    <mergeCell ref="EV57:FK57"/>
    <mergeCell ref="EH53:EU53"/>
    <mergeCell ref="EV53:FK53"/>
    <mergeCell ref="A54:F54"/>
    <mergeCell ref="H54:AJ54"/>
    <mergeCell ref="AK54:AW55"/>
    <mergeCell ref="AX54:BJ55"/>
    <mergeCell ref="BK54:BY54"/>
    <mergeCell ref="BZ54:CM54"/>
    <mergeCell ref="CN54:DC54"/>
    <mergeCell ref="DD54:DQ54"/>
    <mergeCell ref="DR54:EG54"/>
    <mergeCell ref="EH54:EU54"/>
    <mergeCell ref="EV54:FK54"/>
    <mergeCell ref="A55:F55"/>
    <mergeCell ref="H55:AJ55"/>
    <mergeCell ref="BK55:BY55"/>
    <mergeCell ref="BZ55:CM55"/>
    <mergeCell ref="CN55:DC55"/>
    <mergeCell ref="DD55:DQ55"/>
    <mergeCell ref="DR55:EG55"/>
    <mergeCell ref="EH55:EU55"/>
    <mergeCell ref="EV55:FK55"/>
    <mergeCell ref="A53:F53"/>
    <mergeCell ref="H53:AJ53"/>
    <mergeCell ref="EH52:EU52"/>
    <mergeCell ref="EV52:FK52"/>
    <mergeCell ref="A51:F51"/>
    <mergeCell ref="H51:AJ51"/>
    <mergeCell ref="AK51:AW51"/>
    <mergeCell ref="AX51:BJ51"/>
    <mergeCell ref="BK51:BY51"/>
    <mergeCell ref="BZ51:CM51"/>
    <mergeCell ref="CN51:DC51"/>
    <mergeCell ref="DD51:DQ51"/>
    <mergeCell ref="DR51:EG51"/>
    <mergeCell ref="A52:F52"/>
    <mergeCell ref="H52:AJ52"/>
    <mergeCell ref="AK52:AW52"/>
    <mergeCell ref="AX52:BJ52"/>
    <mergeCell ref="BK52:BY52"/>
    <mergeCell ref="BZ52:CM52"/>
    <mergeCell ref="CN52:DC52"/>
    <mergeCell ref="DD52:DQ52"/>
    <mergeCell ref="DR52:EG52"/>
    <mergeCell ref="AK48:AW48"/>
    <mergeCell ref="AX48:BJ48"/>
    <mergeCell ref="BK48:BY48"/>
    <mergeCell ref="BZ48:CM48"/>
    <mergeCell ref="CN48:DC48"/>
    <mergeCell ref="DD48:DQ48"/>
    <mergeCell ref="DR48:EG48"/>
    <mergeCell ref="EH51:EU51"/>
    <mergeCell ref="EV51:FK51"/>
    <mergeCell ref="EH48:EU48"/>
    <mergeCell ref="EV48:FK48"/>
    <mergeCell ref="A49:F49"/>
    <mergeCell ref="H49:AJ49"/>
    <mergeCell ref="AK49:AW50"/>
    <mergeCell ref="AX49:BJ50"/>
    <mergeCell ref="BK49:BY49"/>
    <mergeCell ref="BZ49:CM49"/>
    <mergeCell ref="CN49:DC49"/>
    <mergeCell ref="DD49:DQ49"/>
    <mergeCell ref="DR49:EG49"/>
    <mergeCell ref="EH49:EU49"/>
    <mergeCell ref="EV49:FK49"/>
    <mergeCell ref="A50:F50"/>
    <mergeCell ref="H50:AJ50"/>
    <mergeCell ref="BK50:BY50"/>
    <mergeCell ref="BZ50:CM50"/>
    <mergeCell ref="CN50:DC50"/>
    <mergeCell ref="DD50:DQ50"/>
    <mergeCell ref="DR50:EG50"/>
    <mergeCell ref="EH50:EU50"/>
    <mergeCell ref="EV50:FK50"/>
    <mergeCell ref="A48:F48"/>
    <mergeCell ref="H48:AJ48"/>
    <mergeCell ref="EH46:EU46"/>
    <mergeCell ref="EV46:FK46"/>
    <mergeCell ref="A47:F47"/>
    <mergeCell ref="H47:AJ47"/>
    <mergeCell ref="AK47:AW47"/>
    <mergeCell ref="AX47:BJ47"/>
    <mergeCell ref="BK47:BY47"/>
    <mergeCell ref="BZ47:CM47"/>
    <mergeCell ref="CN47:DC47"/>
    <mergeCell ref="DD47:DQ47"/>
    <mergeCell ref="DR47:EG47"/>
    <mergeCell ref="EH47:EU47"/>
    <mergeCell ref="EV47:FK47"/>
    <mergeCell ref="A46:F46"/>
    <mergeCell ref="H46:AJ46"/>
    <mergeCell ref="AK46:AW46"/>
    <mergeCell ref="AX46:BJ46"/>
    <mergeCell ref="BK46:BY46"/>
    <mergeCell ref="BZ46:CM46"/>
    <mergeCell ref="CN46:DC46"/>
    <mergeCell ref="DD46:DQ46"/>
    <mergeCell ref="DR46:EG46"/>
    <mergeCell ref="EH44:EU44"/>
    <mergeCell ref="EV44:FK44"/>
    <mergeCell ref="A45:F45"/>
    <mergeCell ref="H45:AJ45"/>
    <mergeCell ref="BK45:BY45"/>
    <mergeCell ref="BZ45:CM45"/>
    <mergeCell ref="CN45:DC45"/>
    <mergeCell ref="DD45:DQ45"/>
    <mergeCell ref="DR45:EG45"/>
    <mergeCell ref="EH45:EU45"/>
    <mergeCell ref="EV45:FK45"/>
    <mergeCell ref="A44:F44"/>
    <mergeCell ref="H44:AJ44"/>
    <mergeCell ref="AK44:AW45"/>
    <mergeCell ref="AX44:BJ45"/>
    <mergeCell ref="BK44:BY44"/>
    <mergeCell ref="BZ44:CM44"/>
    <mergeCell ref="CN44:DC44"/>
    <mergeCell ref="DD44:DQ44"/>
    <mergeCell ref="DR44:EG44"/>
    <mergeCell ref="A60:FK60"/>
    <mergeCell ref="A61:FK61"/>
    <mergeCell ref="A39:F39"/>
    <mergeCell ref="H39:AJ39"/>
    <mergeCell ref="AK39:AW40"/>
    <mergeCell ref="DE59:DQ59"/>
    <mergeCell ref="DR59:EC59"/>
    <mergeCell ref="BZ43:CM43"/>
    <mergeCell ref="CN43:DC43"/>
    <mergeCell ref="DD43:DQ43"/>
    <mergeCell ref="DR43:EG43"/>
    <mergeCell ref="EH43:EU43"/>
    <mergeCell ref="EV43:FK43"/>
    <mergeCell ref="CN42:DC42"/>
    <mergeCell ref="DD42:DQ42"/>
    <mergeCell ref="DR42:EG42"/>
    <mergeCell ref="EH42:EU42"/>
    <mergeCell ref="EV42:FK42"/>
    <mergeCell ref="A43:F43"/>
    <mergeCell ref="H43:AJ43"/>
    <mergeCell ref="AK43:AW43"/>
    <mergeCell ref="AX43:BJ43"/>
    <mergeCell ref="BK43:BY43"/>
    <mergeCell ref="DD41:DQ41"/>
    <mergeCell ref="DR41:EG41"/>
    <mergeCell ref="EH41:EU41"/>
    <mergeCell ref="EV41:FK41"/>
    <mergeCell ref="A42:F42"/>
    <mergeCell ref="H42:AJ42"/>
    <mergeCell ref="AK42:AW42"/>
    <mergeCell ref="AX42:BJ42"/>
    <mergeCell ref="BK42:BY42"/>
    <mergeCell ref="BZ42:CM42"/>
    <mergeCell ref="DR40:EG40"/>
    <mergeCell ref="EH40:EU40"/>
    <mergeCell ref="EV40:FK40"/>
    <mergeCell ref="A41:F41"/>
    <mergeCell ref="H41:AJ41"/>
    <mergeCell ref="AK41:AW41"/>
    <mergeCell ref="AX41:BJ41"/>
    <mergeCell ref="BK41:BY41"/>
    <mergeCell ref="BZ41:CM41"/>
    <mergeCell ref="CN41:DC41"/>
    <mergeCell ref="A40:F40"/>
    <mergeCell ref="H40:AJ40"/>
    <mergeCell ref="BK40:BY40"/>
    <mergeCell ref="BZ40:CM40"/>
    <mergeCell ref="CN40:DC40"/>
    <mergeCell ref="DD40:DQ40"/>
    <mergeCell ref="AX39:BJ40"/>
    <mergeCell ref="BK39:BY39"/>
    <mergeCell ref="BZ39:CM39"/>
    <mergeCell ref="CN39:DC39"/>
    <mergeCell ref="DD39:DQ39"/>
    <mergeCell ref="DR39:EG39"/>
    <mergeCell ref="EH39:EU39"/>
    <mergeCell ref="EV39:FK39"/>
    <mergeCell ref="BZ38:CM38"/>
    <mergeCell ref="CN38:DC38"/>
    <mergeCell ref="DD38:DQ38"/>
    <mergeCell ref="DR38:EG38"/>
    <mergeCell ref="EH38:EU38"/>
    <mergeCell ref="EV38:FK38"/>
    <mergeCell ref="A38:F38"/>
    <mergeCell ref="H38:AJ38"/>
    <mergeCell ref="AK38:AW38"/>
    <mergeCell ref="AX38:BJ38"/>
    <mergeCell ref="BK38:BY38"/>
    <mergeCell ref="DD36:DQ36"/>
    <mergeCell ref="DR36:EG36"/>
    <mergeCell ref="EH36:EU36"/>
    <mergeCell ref="EV36:FK36"/>
    <mergeCell ref="A37:F37"/>
    <mergeCell ref="H37:AJ37"/>
    <mergeCell ref="AK37:AW37"/>
    <mergeCell ref="AX37:BJ37"/>
    <mergeCell ref="BK37:BY37"/>
    <mergeCell ref="BZ37:CM37"/>
    <mergeCell ref="A36:F36"/>
    <mergeCell ref="H36:AJ36"/>
    <mergeCell ref="AK36:AW36"/>
    <mergeCell ref="AX36:BJ36"/>
    <mergeCell ref="BK36:BY36"/>
    <mergeCell ref="BZ36:CM36"/>
    <mergeCell ref="CN36:DC36"/>
    <mergeCell ref="CN37:DC37"/>
    <mergeCell ref="DD37:DQ37"/>
    <mergeCell ref="DR37:EG37"/>
    <mergeCell ref="EH37:EU37"/>
    <mergeCell ref="EV37:FK37"/>
    <mergeCell ref="CN33:DC33"/>
    <mergeCell ref="DD33:DQ33"/>
    <mergeCell ref="DR33:EG33"/>
    <mergeCell ref="EH33:EU33"/>
    <mergeCell ref="EV33:FK33"/>
    <mergeCell ref="A34:F34"/>
    <mergeCell ref="H34:AJ34"/>
    <mergeCell ref="AK34:AW35"/>
    <mergeCell ref="AX34:BJ35"/>
    <mergeCell ref="BK34:BY34"/>
    <mergeCell ref="A33:F33"/>
    <mergeCell ref="H33:AJ33"/>
    <mergeCell ref="AK33:AW33"/>
    <mergeCell ref="AX33:BJ33"/>
    <mergeCell ref="BK33:BY33"/>
    <mergeCell ref="BZ33:CM33"/>
    <mergeCell ref="A35:F35"/>
    <mergeCell ref="H35:AJ35"/>
    <mergeCell ref="BK35:BY35"/>
    <mergeCell ref="DR35:EG35"/>
    <mergeCell ref="EH35:EU35"/>
    <mergeCell ref="EV35:FK35"/>
    <mergeCell ref="EH34:EU34"/>
    <mergeCell ref="EV34:FK34"/>
    <mergeCell ref="BZ35:CM35"/>
    <mergeCell ref="CN35:DC35"/>
    <mergeCell ref="DD35:DQ35"/>
    <mergeCell ref="BZ34:CM34"/>
    <mergeCell ref="CN34:DC34"/>
    <mergeCell ref="DD34:DQ34"/>
    <mergeCell ref="DR34:EG34"/>
    <mergeCell ref="EH31:EU31"/>
    <mergeCell ref="EV31:FK31"/>
    <mergeCell ref="A32:F32"/>
    <mergeCell ref="H32:AJ32"/>
    <mergeCell ref="AK32:AW32"/>
    <mergeCell ref="AX32:BJ32"/>
    <mergeCell ref="BK32:BY32"/>
    <mergeCell ref="BZ32:CM32"/>
    <mergeCell ref="CN32:DC32"/>
    <mergeCell ref="DD32:DQ32"/>
    <mergeCell ref="DR32:EG32"/>
    <mergeCell ref="EH32:EU32"/>
    <mergeCell ref="EV32:FK32"/>
    <mergeCell ref="A31:F31"/>
    <mergeCell ref="H31:AJ31"/>
    <mergeCell ref="AK31:AW31"/>
    <mergeCell ref="AX31:BJ31"/>
    <mergeCell ref="BK31:BY31"/>
    <mergeCell ref="BZ31:CM31"/>
    <mergeCell ref="CN31:DC31"/>
    <mergeCell ref="DD31:DQ31"/>
    <mergeCell ref="DR31:EG31"/>
    <mergeCell ref="CN29:DC29"/>
    <mergeCell ref="DD29:DQ29"/>
    <mergeCell ref="DR29:EG29"/>
    <mergeCell ref="EH29:EU29"/>
    <mergeCell ref="EV29:FK29"/>
    <mergeCell ref="A30:F30"/>
    <mergeCell ref="H30:AJ30"/>
    <mergeCell ref="BK30:BY30"/>
    <mergeCell ref="BZ30:CM30"/>
    <mergeCell ref="CN30:DC30"/>
    <mergeCell ref="A29:F29"/>
    <mergeCell ref="H29:AJ29"/>
    <mergeCell ref="AK29:AW30"/>
    <mergeCell ref="AX29:BJ30"/>
    <mergeCell ref="BK29:BY29"/>
    <mergeCell ref="BZ29:CM29"/>
    <mergeCell ref="DD30:DQ30"/>
    <mergeCell ref="DR30:EG30"/>
    <mergeCell ref="EH30:EU30"/>
    <mergeCell ref="EV30:FK30"/>
    <mergeCell ref="DD28:DQ28"/>
    <mergeCell ref="DR28:EG28"/>
    <mergeCell ref="EH28:EU28"/>
    <mergeCell ref="EV28:FK28"/>
    <mergeCell ref="CN27:DC27"/>
    <mergeCell ref="DD27:DQ27"/>
    <mergeCell ref="DR27:EG27"/>
    <mergeCell ref="EH27:EU27"/>
    <mergeCell ref="EV27:FK27"/>
    <mergeCell ref="A28:F28"/>
    <mergeCell ref="H28:AJ28"/>
    <mergeCell ref="AK28:AW28"/>
    <mergeCell ref="AX28:BJ28"/>
    <mergeCell ref="BK28:BY28"/>
    <mergeCell ref="DD26:DQ26"/>
    <mergeCell ref="DR26:EG26"/>
    <mergeCell ref="EH26:EU26"/>
    <mergeCell ref="EV26:FK26"/>
    <mergeCell ref="A27:F27"/>
    <mergeCell ref="H27:AJ27"/>
    <mergeCell ref="AK27:AW27"/>
    <mergeCell ref="AX27:BJ27"/>
    <mergeCell ref="BK27:BY27"/>
    <mergeCell ref="BZ27:CM27"/>
    <mergeCell ref="A26:F26"/>
    <mergeCell ref="H26:AJ26"/>
    <mergeCell ref="AK26:AW26"/>
    <mergeCell ref="AX26:BJ26"/>
    <mergeCell ref="BK26:BY26"/>
    <mergeCell ref="BZ26:CM26"/>
    <mergeCell ref="CN26:DC26"/>
    <mergeCell ref="BZ28:CM28"/>
    <mergeCell ref="CN28:DC28"/>
    <mergeCell ref="DR24:EG24"/>
    <mergeCell ref="A24:F24"/>
    <mergeCell ref="H24:AJ24"/>
    <mergeCell ref="AK24:AW25"/>
    <mergeCell ref="AX24:BJ25"/>
    <mergeCell ref="BK24:BY24"/>
    <mergeCell ref="DR25:EG25"/>
    <mergeCell ref="EH25:EU25"/>
    <mergeCell ref="EV25:FK25"/>
    <mergeCell ref="EH24:EU24"/>
    <mergeCell ref="EV24:FK24"/>
    <mergeCell ref="A25:F25"/>
    <mergeCell ref="H25:AJ25"/>
    <mergeCell ref="BK25:BY25"/>
    <mergeCell ref="BZ25:CM25"/>
    <mergeCell ref="CN25:DC25"/>
    <mergeCell ref="DD25:DQ25"/>
    <mergeCell ref="BZ24:CM24"/>
    <mergeCell ref="CN24:DC24"/>
    <mergeCell ref="DD24:DQ24"/>
    <mergeCell ref="EH21:EU21"/>
    <mergeCell ref="EV21:FK21"/>
    <mergeCell ref="CN23:DC23"/>
    <mergeCell ref="DD23:DQ23"/>
    <mergeCell ref="DR23:EG23"/>
    <mergeCell ref="EH23:EU23"/>
    <mergeCell ref="EV23:FK23"/>
    <mergeCell ref="A23:F23"/>
    <mergeCell ref="H23:AJ23"/>
    <mergeCell ref="AK23:AW23"/>
    <mergeCell ref="AX23:BJ23"/>
    <mergeCell ref="BK23:BY23"/>
    <mergeCell ref="BZ23:CM23"/>
    <mergeCell ref="A22:F22"/>
    <mergeCell ref="H22:AJ22"/>
    <mergeCell ref="AK22:AW22"/>
    <mergeCell ref="AX22:BJ22"/>
    <mergeCell ref="BK22:BY22"/>
    <mergeCell ref="DD20:DQ20"/>
    <mergeCell ref="DR20:EG20"/>
    <mergeCell ref="EH20:EU20"/>
    <mergeCell ref="EV20:FK20"/>
    <mergeCell ref="A21:F21"/>
    <mergeCell ref="H21:AJ21"/>
    <mergeCell ref="AK21:AW21"/>
    <mergeCell ref="AX21:BJ21"/>
    <mergeCell ref="BK21:BY21"/>
    <mergeCell ref="BZ21:CM21"/>
    <mergeCell ref="BZ22:CM22"/>
    <mergeCell ref="CN22:DC22"/>
    <mergeCell ref="DD22:DQ22"/>
    <mergeCell ref="DR22:EG22"/>
    <mergeCell ref="EH22:EU22"/>
    <mergeCell ref="EV22:FK22"/>
    <mergeCell ref="CN21:DC21"/>
    <mergeCell ref="DD21:DQ21"/>
    <mergeCell ref="DR21:EG21"/>
    <mergeCell ref="CN19:DC19"/>
    <mergeCell ref="DD19:DQ19"/>
    <mergeCell ref="DR19:EG19"/>
    <mergeCell ref="EH19:EU19"/>
    <mergeCell ref="EV19:FK19"/>
    <mergeCell ref="A20:F20"/>
    <mergeCell ref="H20:AJ20"/>
    <mergeCell ref="BK20:BY20"/>
    <mergeCell ref="BZ20:CM20"/>
    <mergeCell ref="CN20:DC20"/>
    <mergeCell ref="A19:F19"/>
    <mergeCell ref="H19:AJ19"/>
    <mergeCell ref="AK19:AW20"/>
    <mergeCell ref="AX19:BJ20"/>
    <mergeCell ref="BK19:BY19"/>
    <mergeCell ref="BZ19:CM19"/>
    <mergeCell ref="EH16:EU16"/>
    <mergeCell ref="EV16:FK16"/>
    <mergeCell ref="CN18:DC18"/>
    <mergeCell ref="DD18:DQ18"/>
    <mergeCell ref="DR18:EG18"/>
    <mergeCell ref="EH18:EU18"/>
    <mergeCell ref="EV18:FK18"/>
    <mergeCell ref="A18:F18"/>
    <mergeCell ref="H18:AJ18"/>
    <mergeCell ref="AK18:AW18"/>
    <mergeCell ref="AX18:BJ18"/>
    <mergeCell ref="BK18:BY18"/>
    <mergeCell ref="BZ18:CM18"/>
    <mergeCell ref="A17:F17"/>
    <mergeCell ref="H17:AJ17"/>
    <mergeCell ref="AK17:AW17"/>
    <mergeCell ref="AX17:BJ17"/>
    <mergeCell ref="BK17:BY17"/>
    <mergeCell ref="DD15:DQ15"/>
    <mergeCell ref="DR15:EG15"/>
    <mergeCell ref="EH15:EU15"/>
    <mergeCell ref="EV15:FK15"/>
    <mergeCell ref="A16:F16"/>
    <mergeCell ref="H16:AJ16"/>
    <mergeCell ref="AK16:AW16"/>
    <mergeCell ref="AX16:BJ16"/>
    <mergeCell ref="BK16:BY16"/>
    <mergeCell ref="BZ16:CM16"/>
    <mergeCell ref="BZ17:CM17"/>
    <mergeCell ref="CN17:DC17"/>
    <mergeCell ref="DD17:DQ17"/>
    <mergeCell ref="DR17:EG17"/>
    <mergeCell ref="EH17:EU17"/>
    <mergeCell ref="EV17:FK17"/>
    <mergeCell ref="CN16:DC16"/>
    <mergeCell ref="DD16:DQ16"/>
    <mergeCell ref="DR16:EG16"/>
    <mergeCell ref="CN14:DC14"/>
    <mergeCell ref="DD14:DQ14"/>
    <mergeCell ref="DR14:EG14"/>
    <mergeCell ref="EH14:EU14"/>
    <mergeCell ref="EV14:FK14"/>
    <mergeCell ref="A15:F15"/>
    <mergeCell ref="H15:AJ15"/>
    <mergeCell ref="BK15:BY15"/>
    <mergeCell ref="BZ15:CM15"/>
    <mergeCell ref="CN15:DC15"/>
    <mergeCell ref="A14:F14"/>
    <mergeCell ref="H14:AJ14"/>
    <mergeCell ref="AK14:AW15"/>
    <mergeCell ref="AX14:BJ15"/>
    <mergeCell ref="BK14:BY14"/>
    <mergeCell ref="BZ14:CM14"/>
    <mergeCell ref="EH11:EU11"/>
    <mergeCell ref="EV11:FK11"/>
    <mergeCell ref="CN13:DC13"/>
    <mergeCell ref="DD13:DQ13"/>
    <mergeCell ref="DR13:EG13"/>
    <mergeCell ref="EH13:EU13"/>
    <mergeCell ref="EV13:FK13"/>
    <mergeCell ref="A13:F13"/>
    <mergeCell ref="H13:AJ13"/>
    <mergeCell ref="AK13:AW13"/>
    <mergeCell ref="AX13:BJ13"/>
    <mergeCell ref="BK13:BY13"/>
    <mergeCell ref="BZ13:CM13"/>
    <mergeCell ref="A12:F12"/>
    <mergeCell ref="H12:AJ12"/>
    <mergeCell ref="AK12:AW12"/>
    <mergeCell ref="AX12:BJ12"/>
    <mergeCell ref="BK12:BY12"/>
    <mergeCell ref="DD10:DQ10"/>
    <mergeCell ref="DR10:EG10"/>
    <mergeCell ref="EH10:EU10"/>
    <mergeCell ref="EV10:FK10"/>
    <mergeCell ref="A11:F11"/>
    <mergeCell ref="H11:AJ11"/>
    <mergeCell ref="AK11:AW11"/>
    <mergeCell ref="AX11:BJ11"/>
    <mergeCell ref="BK11:BY11"/>
    <mergeCell ref="BZ11:CM11"/>
    <mergeCell ref="BZ12:CM12"/>
    <mergeCell ref="CN12:DC12"/>
    <mergeCell ref="DD12:DQ12"/>
    <mergeCell ref="DR12:EG12"/>
    <mergeCell ref="EH12:EU12"/>
    <mergeCell ref="EV12:FK12"/>
    <mergeCell ref="CN11:DC11"/>
    <mergeCell ref="DD11:DQ11"/>
    <mergeCell ref="DR11:EG11"/>
    <mergeCell ref="CN9:DC9"/>
    <mergeCell ref="DD9:DQ9"/>
    <mergeCell ref="DR9:EG9"/>
    <mergeCell ref="EH9:EU9"/>
    <mergeCell ref="EV9:FK9"/>
    <mergeCell ref="A10:F10"/>
    <mergeCell ref="H10:AJ10"/>
    <mergeCell ref="BK10:BY10"/>
    <mergeCell ref="BZ10:CM10"/>
    <mergeCell ref="CN10:DC10"/>
    <mergeCell ref="A9:F9"/>
    <mergeCell ref="H9:AJ9"/>
    <mergeCell ref="AK9:AW10"/>
    <mergeCell ref="AX9:BJ10"/>
    <mergeCell ref="BK9:BY9"/>
    <mergeCell ref="BZ9:CM9"/>
    <mergeCell ref="DD6:EG6"/>
    <mergeCell ref="BZ7:CM7"/>
    <mergeCell ref="CN7:DC7"/>
    <mergeCell ref="DD7:DQ7"/>
    <mergeCell ref="DR7:EG7"/>
    <mergeCell ref="EH7:EU7"/>
    <mergeCell ref="DT3:EH3"/>
    <mergeCell ref="A5:F7"/>
    <mergeCell ref="G5:AJ7"/>
    <mergeCell ref="AK5:BJ5"/>
    <mergeCell ref="BK5:BY7"/>
    <mergeCell ref="BZ5:EG5"/>
    <mergeCell ref="EH5:FK6"/>
    <mergeCell ref="AK6:AW7"/>
    <mergeCell ref="AX6:BJ7"/>
    <mergeCell ref="BZ6:DC6"/>
    <mergeCell ref="EH8:EU8"/>
    <mergeCell ref="EV8:FK8"/>
    <mergeCell ref="EV7:FK7"/>
    <mergeCell ref="A8:F8"/>
    <mergeCell ref="G8:AJ8"/>
    <mergeCell ref="AK8:AW8"/>
    <mergeCell ref="AX8:BJ8"/>
    <mergeCell ref="BK8:BY8"/>
    <mergeCell ref="BZ8:CM8"/>
    <mergeCell ref="CN8:DC8"/>
    <mergeCell ref="DD8:DQ8"/>
    <mergeCell ref="DR8:EG8"/>
  </mergeCells>
  <pageMargins left="0.39370078740157483" right="0.31496062992125984" top="0.41" bottom="0.39370078740157483" header="0.19685039370078741" footer="0.19685039370078741"/>
  <pageSetup paperSize="9" scale="80" fitToHeight="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3 - г</vt:lpstr>
      <vt:lpstr>'Форма 3 - г'!Область_печати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Кухарчук Екатерина Николаевна</cp:lastModifiedBy>
  <cp:lastPrinted>2014-03-26T13:08:37Z</cp:lastPrinted>
  <dcterms:created xsi:type="dcterms:W3CDTF">2011-01-28T08:18:11Z</dcterms:created>
  <dcterms:modified xsi:type="dcterms:W3CDTF">2021-06-03T12:17:53Z</dcterms:modified>
</cp:coreProperties>
</file>